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и документы\_АТМОСФЕРА\2022 год\Отчеты\"/>
    </mc:Choice>
  </mc:AlternateContent>
  <bookViews>
    <workbookView xWindow="0" yWindow="0" windowWidth="24000" windowHeight="9735" activeTab="3"/>
  </bookViews>
  <sheets>
    <sheet name="Уют в школьный коридо" sheetId="7" r:id="rId1"/>
    <sheet name="Биатлон в деревню" sheetId="8" r:id="rId2"/>
    <sheet name="Жыт шудонъёс" sheetId="9" r:id="rId3"/>
    <sheet name="Пионер-всем пример" sheetId="6" r:id="rId4"/>
  </sheets>
  <definedNames>
    <definedName name="_xlnm.Print_Area" localSheetId="1">'Биатлон в деревню'!$A$1:$N$77</definedName>
    <definedName name="_xlnm.Print_Area" localSheetId="2">'Жыт шудонъёс'!$A$1:$N$77</definedName>
    <definedName name="_xlnm.Print_Area" localSheetId="3">'Пионер-всем пример'!$A$1:$N$77</definedName>
    <definedName name="_xlnm.Print_Area" localSheetId="0">'Уют в школьный коридо'!$A$1:$N$77</definedName>
  </definedNames>
  <calcPr calcId="152511"/>
</workbook>
</file>

<file path=xl/calcChain.xml><?xml version="1.0" encoding="utf-8"?>
<calcChain xmlns="http://schemas.openxmlformats.org/spreadsheetml/2006/main">
  <c r="K21" i="8" l="1"/>
  <c r="G42" i="9" l="1"/>
  <c r="F42" i="9"/>
  <c r="H41" i="9"/>
  <c r="H40" i="9"/>
  <c r="H39" i="9"/>
  <c r="H38" i="9"/>
  <c r="H37" i="9"/>
  <c r="H36" i="9"/>
  <c r="C26" i="9"/>
  <c r="F29" i="9" s="1"/>
  <c r="G29" i="9" s="1"/>
  <c r="H29" i="9" s="1"/>
  <c r="K21" i="9"/>
  <c r="G21" i="9"/>
  <c r="C21" i="9"/>
  <c r="G42" i="8"/>
  <c r="F42" i="8"/>
  <c r="H41" i="8"/>
  <c r="H40" i="8"/>
  <c r="H39" i="8"/>
  <c r="H38" i="8"/>
  <c r="H37" i="8"/>
  <c r="H36" i="8"/>
  <c r="H42" i="8" s="1"/>
  <c r="C26" i="8"/>
  <c r="F28" i="8" s="1"/>
  <c r="G28" i="8" s="1"/>
  <c r="H28" i="8" s="1"/>
  <c r="G21" i="8"/>
  <c r="C21" i="8"/>
  <c r="G42" i="7"/>
  <c r="F42" i="7"/>
  <c r="H41" i="7"/>
  <c r="H40" i="7"/>
  <c r="H39" i="7"/>
  <c r="H38" i="7"/>
  <c r="H37" i="7"/>
  <c r="H36" i="7"/>
  <c r="C26" i="7"/>
  <c r="F29" i="7" s="1"/>
  <c r="G29" i="7" s="1"/>
  <c r="H29" i="7" s="1"/>
  <c r="K21" i="7"/>
  <c r="G21" i="7"/>
  <c r="C21" i="7"/>
  <c r="G28" i="6"/>
  <c r="G29" i="6"/>
  <c r="F28" i="9" l="1"/>
  <c r="G28" i="9" s="1"/>
  <c r="H28" i="9" s="1"/>
  <c r="F29" i="8"/>
  <c r="G29" i="8" s="1"/>
  <c r="H29" i="8" s="1"/>
  <c r="H42" i="9"/>
  <c r="H42" i="7"/>
  <c r="F28" i="7"/>
  <c r="F26" i="7" s="1"/>
  <c r="F26" i="9" l="1"/>
  <c r="F26" i="8"/>
  <c r="G28" i="7"/>
  <c r="H28" i="7" s="1"/>
  <c r="G42" i="6" l="1"/>
  <c r="F42" i="6"/>
  <c r="H41" i="6"/>
  <c r="H40" i="6"/>
  <c r="H39" i="6"/>
  <c r="H38" i="6"/>
  <c r="H37" i="6"/>
  <c r="H36" i="6"/>
  <c r="C26" i="6"/>
  <c r="F28" i="6" s="1"/>
  <c r="K21" i="6"/>
  <c r="G21" i="6"/>
  <c r="C21" i="6"/>
  <c r="H42" i="6" l="1"/>
  <c r="F29" i="6"/>
  <c r="H29" i="6" s="1"/>
  <c r="H28" i="6"/>
  <c r="F26" i="6" l="1"/>
</calcChain>
</file>

<file path=xl/sharedStrings.xml><?xml version="1.0" encoding="utf-8"?>
<sst xmlns="http://schemas.openxmlformats.org/spreadsheetml/2006/main" count="360" uniqueCount="97">
  <si>
    <t>Примечание</t>
  </si>
  <si>
    <t>всего</t>
  </si>
  <si>
    <t>в том числе</t>
  </si>
  <si>
    <t>за счет бюджета Удмуртской Республики</t>
  </si>
  <si>
    <t>за счет  бюджета муниципального образования</t>
  </si>
  <si>
    <t>в том числе:</t>
  </si>
  <si>
    <t>Причины отклонения</t>
  </si>
  <si>
    <t>Виды работ (услуг)</t>
  </si>
  <si>
    <t>Приобретение оборудования (кроме того, которое учтено в строке «ремонтно-строительные работы»)</t>
  </si>
  <si>
    <t>Строительный контроль</t>
  </si>
  <si>
    <t>Прочие расходы</t>
  </si>
  <si>
    <t>Итого</t>
  </si>
  <si>
    <t>М.П.</t>
  </si>
  <si>
    <t>Дата</t>
  </si>
  <si>
    <t>⃰ Указываются реквизиты акта ввода в эксплуатацию, акта выполненных работ, документа, подтверждающего поставку.</t>
  </si>
  <si>
    <t>№ п/п</t>
  </si>
  <si>
    <t xml:space="preserve"> </t>
  </si>
  <si>
    <t>(телефон)</t>
  </si>
  <si>
    <t>Приобретение материалов (кроме тех, которые учтены в строке «ремонтно-строительные работы»)</t>
  </si>
  <si>
    <t>Нарастающим итогом по состоянию на:</t>
  </si>
  <si>
    <r>
      <t>ввода объекта в эксплуатацию  –</t>
    </r>
    <r>
      <rPr>
        <b/>
        <sz val="12"/>
        <color rgb="FF92D050"/>
        <rFont val="Times New Roman"/>
        <family val="1"/>
        <charset val="204"/>
      </rPr>
      <t/>
    </r>
  </si>
  <si>
    <t>Ремонтно-строительные работы (в соответсви со сметой)</t>
  </si>
  <si>
    <t>Приобретение услуг</t>
  </si>
  <si>
    <t>⃰⃰ ⃰ Отчетные данные предоставляются по итогам реализации проекта молодежного инициативного бюжетирования.</t>
  </si>
  <si>
    <r>
      <t>2.2. Если проект не завершен, то что именно, в каком объеме и по какой причине не было выполнено:</t>
    </r>
    <r>
      <rPr>
        <b/>
        <sz val="12"/>
        <color rgb="FF92D050"/>
        <rFont val="Times New Roman"/>
        <family val="1"/>
        <charset val="204"/>
      </rPr>
      <t/>
    </r>
  </si>
  <si>
    <t xml:space="preserve">Бюджет муниципального образования </t>
  </si>
  <si>
    <t>Кассовый расход, рублей</t>
  </si>
  <si>
    <t>Отклонение, рублей</t>
  </si>
  <si>
    <t>3) Дата:</t>
  </si>
  <si>
    <t xml:space="preserve">4) К отчету прилагаются копии документов, подтверждающих фактические расходы.⃰  ⃰  </t>
  </si>
  <si>
    <t xml:space="preserve">В том числе к отчету прилагаются:
- фотографии объекта, мероприятий, интернет сайтов по итогам реализации проекта молодежного инициативного бюджетирования, промежуточных этапов выполнения проекта молодежного инициативного бюджетирования; 
- ссылки на проведенные мероприятия в СМИ, ссылки на интернет ресурсы;
- документы (включая фотографии), отражающие участие молодежи в реализации проекта молодежного инициативного бюджетирования.
</t>
  </si>
  <si>
    <t xml:space="preserve">УТВЕРЖДЕНА
приказом 
Министерства финансов 
Удмуртской Республики
от  4 июля 2022 года № 204
</t>
  </si>
  <si>
    <t>Форма отчета
об использовании иного межбюджетного трансферта, предоставленного  из бюджета Удмуртской Республики бюджету муниципального образования в Удмуртской Республике на софинансирование проекта  молодежного инициативного бюджетирования, и реализации соответствующего проекта молодежного инициативного бюджетирования</t>
  </si>
  <si>
    <t>Наименование муниципального образования в Удмуртской Республике:</t>
  </si>
  <si>
    <t>Раздел 1.</t>
  </si>
  <si>
    <t xml:space="preserve">1) Сведения об использованиииного иного межбюджетного транферта, предоставленного из бюджета Удмуртской Республики бюджету муниципального образования в Удмуртской Республике на софинансирование проекта молодежного инициативного бюджетирования (далее - Трансферт): 
</t>
  </si>
  <si>
    <t>Наименование проекта молодежного инициативного бюджетирования (далее - проект)</t>
  </si>
  <si>
    <t>Предусмотрено денежных средств на реализацию проекта, по соглашению о предоставлении иного межбюджетного трансферта из бюджета Удмуртской Республики бюджету муниципального  образования  в  Удмуртской Республике  на  софинансирование проекта (далее - Соглашение),  рублей</t>
  </si>
  <si>
    <t xml:space="preserve">Поступило денежных средств в бюджет муниципального образования на реализацию проекта,  рублей
                                                                               </t>
  </si>
  <si>
    <t xml:space="preserve">Заключено муниципальных контрактов (принято обязательств по оплате) в целях реализации проекта, рублей </t>
  </si>
  <si>
    <t xml:space="preserve">Кассовый расход денежных средств 
на реализацию проекта,  рублей
</t>
  </si>
  <si>
    <t>Источники финансирования проекта</t>
  </si>
  <si>
    <t xml:space="preserve">Предусмотрено денежных средств на реализацию проекта по Соглашению,  рублей </t>
  </si>
  <si>
    <t>Доля софинансирования (финансирования) проекта от общей стоимости проекта  по Соглашению, процентов</t>
  </si>
  <si>
    <t>Общая стоимость проекта в результате проведения крнкурсных процедур, рублей</t>
  </si>
  <si>
    <t xml:space="preserve">Сумма возврата неиспользованного остатка иного Трансферта, рублей  
</t>
  </si>
  <si>
    <t>Раздел 2.</t>
  </si>
  <si>
    <t>1) Перечень (виды) расходов по реализации проекта:</t>
  </si>
  <si>
    <t>Описание вида работ (услуг) в соответствии с заявкой на получение  Трансферта, поданной в текущем году Администрацией муниципального образования</t>
  </si>
  <si>
    <t>План в соответствии с заявкой на получение Трансферта, поданной в текущем году Администрацией муниципального образования, рублей</t>
  </si>
  <si>
    <t xml:space="preserve">Трансферт  </t>
  </si>
  <si>
    <t>2) Сведения об итогах реализации проекта:</t>
  </si>
  <si>
    <r>
      <t>начала осуществления проекта  –</t>
    </r>
    <r>
      <rPr>
        <b/>
        <sz val="12"/>
        <color rgb="FF92D050"/>
        <rFont val="Times New Roman"/>
        <family val="1"/>
        <charset val="204"/>
      </rPr>
      <t/>
    </r>
  </si>
  <si>
    <r>
      <t xml:space="preserve">          </t>
    </r>
    <r>
      <rPr>
        <sz val="9"/>
        <color theme="1"/>
        <rFont val="Times New Roman"/>
        <family val="1"/>
        <charset val="204"/>
      </rPr>
      <t>(подпись)</t>
    </r>
    <r>
      <rPr>
        <sz val="11"/>
        <color theme="1"/>
        <rFont val="Times New Roman"/>
        <family val="1"/>
        <charset val="204"/>
      </rPr>
      <t xml:space="preserve">                                 </t>
    </r>
  </si>
  <si>
    <r>
      <t xml:space="preserve">     </t>
    </r>
    <r>
      <rPr>
        <sz val="9"/>
        <color theme="1"/>
        <rFont val="Times New Roman"/>
        <family val="1"/>
        <charset val="204"/>
      </rPr>
      <t>(подпись)</t>
    </r>
    <r>
      <rPr>
        <sz val="11"/>
        <color theme="1"/>
        <rFont val="Times New Roman"/>
        <family val="1"/>
        <charset val="204"/>
      </rPr>
      <t xml:space="preserve">                                 </t>
    </r>
  </si>
  <si>
    <t xml:space="preserve">муниципального образования </t>
  </si>
  <si>
    <t>(расшифровка подписи)</t>
  </si>
  <si>
    <r>
      <t xml:space="preserve">  </t>
    </r>
    <r>
      <rPr>
        <sz val="9"/>
        <color theme="1"/>
        <rFont val="Times New Roman"/>
        <family val="1"/>
        <charset val="204"/>
      </rPr>
      <t>(подпись)</t>
    </r>
    <r>
      <rPr>
        <sz val="11"/>
        <color theme="1"/>
        <rFont val="Times New Roman"/>
        <family val="1"/>
        <charset val="204"/>
      </rPr>
      <t xml:space="preserve">                                    </t>
    </r>
  </si>
  <si>
    <t xml:space="preserve">                                   (расшифровка подписи)</t>
  </si>
  <si>
    <t>2) Сведения о сумме возврата, образовавшегося в результате экономии от проведения конкурсных процедур неиспользованного остатка Трансферта:**</t>
  </si>
  <si>
    <t xml:space="preserve">Стоимость проекта, </t>
  </si>
  <si>
    <t>______________________________________________________________________________________________________________________________________________________</t>
  </si>
  <si>
    <t xml:space="preserve">Начальник Управления финансов Администрации            </t>
  </si>
  <si>
    <t>Муниципальный округ Можгинский район Удмуртской Республики</t>
  </si>
  <si>
    <t>Пионер- всем пример</t>
  </si>
  <si>
    <t>ноутбук 1, ноутбук 2, проектор, экран, акустическая система, радиосистема двухканальная, микрофонная стойка "журавль", кронштейн, кабель</t>
  </si>
  <si>
    <t>экономия по торгам</t>
  </si>
  <si>
    <t>значок "100 лет Пионерии"</t>
  </si>
  <si>
    <t xml:space="preserve">       17.08.2022 года;</t>
  </si>
  <si>
    <t xml:space="preserve">                01.09.2022 года.⃰  ⃰</t>
  </si>
  <si>
    <t xml:space="preserve">                        ___________                                                             С.К.Заглядина</t>
  </si>
  <si>
    <t>2.1. Объект, включенный в проект, завершен (товарная накладная № 75 от 25.08.2022г., накладная № 15 от 31.08.2022г., мероприятие проведено 01.09.2022г.)</t>
  </si>
  <si>
    <r>
      <t xml:space="preserve">Исполнитель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___________                                        </t>
    </r>
    <r>
      <rPr>
        <sz val="12"/>
        <color theme="1"/>
        <rFont val="Times New Roman"/>
        <family val="1"/>
        <charset val="204"/>
      </rPr>
      <t xml:space="preserve">     Е.Ю.Жвакина                                               8 (34139) 3-02-24</t>
    </r>
  </si>
  <si>
    <r>
      <t xml:space="preserve">Глава муниципального образования       </t>
    </r>
    <r>
      <rPr>
        <b/>
        <sz val="12"/>
        <color theme="1"/>
        <rFont val="Times New Roman"/>
        <family val="1"/>
        <charset val="204"/>
      </rPr>
      <t xml:space="preserve">           ___________                                       </t>
    </r>
    <r>
      <rPr>
        <sz val="12"/>
        <color theme="1"/>
        <rFont val="Times New Roman"/>
        <family val="1"/>
        <charset val="204"/>
      </rPr>
      <t xml:space="preserve">   А.Г.Васильев</t>
    </r>
  </si>
  <si>
    <t>Уют в школьный коридор</t>
  </si>
  <si>
    <t>Краска водоэмульсионная, универсальный колер (бежевый)</t>
  </si>
  <si>
    <t>Питьевой фонтанчик, проектор, потолочное универсальное крепление, кабель соединительный, экран настенно- потолочный, карниз+соединитель</t>
  </si>
  <si>
    <t>Диван модульный на металлокаркасе, стол для игры в шахматы, органайзер-решетка с комплектом карточек, прищепки деревянные декоративные, доска магнитно-меловая черная, кашпо для цветов, рулонные шторы, теннисный стол</t>
  </si>
  <si>
    <t xml:space="preserve">       16.08.2022 года;</t>
  </si>
  <si>
    <t>Биатлон в деревню</t>
  </si>
  <si>
    <t>Мишенная установка</t>
  </si>
  <si>
    <t>Лыжи, лыжи, ботинки, ботинки, крепления, крепления, палки, комплект медалей, значок на булавке, браслет силиконовый, шариковая ручка, карманный календарь</t>
  </si>
  <si>
    <t xml:space="preserve">       25.08.2022 года;</t>
  </si>
  <si>
    <t>Жыт шудонъёс</t>
  </si>
  <si>
    <t>Скамейка бульварная, урна мусорная, стол раскладной, проектор, экран для проектора</t>
  </si>
  <si>
    <t>изготовление деревянной скульптуры</t>
  </si>
  <si>
    <t xml:space="preserve">       15.09.2022 года;</t>
  </si>
  <si>
    <t>по фактической стоимости материалов</t>
  </si>
  <si>
    <t>экномия по торгам</t>
  </si>
  <si>
    <t>11.01.2023г.</t>
  </si>
  <si>
    <t>2.1. Объект, включенный в проект, завершен (счет- фактура № 3 от 09.09.2022г, счет на оплату № 70 от 09.09.2022г., товарная накладаная ;№ 443 от 01.11.2022г., счет на оплату  № 443 от 01.11.2022г., товарная накладная № 444 от 03.11.2022г., счет на оплату № 444 от 03.11.2022г, мероприятие проведено 29 декабря 2022 года)</t>
  </si>
  <si>
    <t xml:space="preserve">               29.12.2022года.⃰  ⃰</t>
  </si>
  <si>
    <t>01 января 2023 год</t>
  </si>
  <si>
    <t>2.1. Объект, включенный в проект, завершен (счет фактура № 162 от 27.10.2022г., мероприятие проведено 30.11.2022г.)</t>
  </si>
  <si>
    <t xml:space="preserve">               30.11.2022 года.⃰  ⃰</t>
  </si>
  <si>
    <t xml:space="preserve">            18.10.2022года.⃰  ⃰</t>
  </si>
  <si>
    <t>2.1. Объект, включенный в проект,завершен (счет на оплату № 115 000-616947/1426 от 07.10.2022г., счет на оплату № 27 от 15.09.2022г., счет на оплату № 26 от 06.09.2022г., счет на оплату № 7 от 13.10.2022г., счет на оплату № 340 от 07.10.2022г., мероприяятие проведено 12.08.2022г.)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</si>
</sst>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92D05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/>
    <xf numFmtId="0" fontId="1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1" fillId="5" borderId="9" xfId="0" applyFont="1" applyFill="1" applyBorder="1" applyAlignment="1">
      <alignment vertical="top" wrapText="1"/>
    </xf>
    <xf numFmtId="0" fontId="9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2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2" borderId="8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top" wrapText="1"/>
    </xf>
    <xf numFmtId="0" fontId="0" fillId="0" borderId="0" xfId="0" applyBorder="1"/>
    <xf numFmtId="0" fontId="0" fillId="4" borderId="0" xfId="0" applyFill="1" applyAlignment="1"/>
    <xf numFmtId="0" fontId="1" fillId="0" borderId="0" xfId="0" applyFont="1" applyAlignment="1">
      <alignment vertical="top"/>
    </xf>
    <xf numFmtId="0" fontId="10" fillId="3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left" vertical="top"/>
    </xf>
    <xf numFmtId="0" fontId="3" fillId="0" borderId="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top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4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opLeftCell="A42" zoomScale="86" zoomScaleNormal="86" workbookViewId="0">
      <selection activeCell="B61" sqref="B61"/>
    </sheetView>
  </sheetViews>
  <sheetFormatPr defaultRowHeight="15" x14ac:dyDescent="0.25"/>
  <cols>
    <col min="1" max="1" width="6.42578125" customWidth="1"/>
    <col min="2" max="2" width="20" customWidth="1"/>
    <col min="3" max="3" width="16.140625" customWidth="1"/>
    <col min="4" max="4" width="14.5703125" customWidth="1"/>
    <col min="5" max="5" width="12" hidden="1" customWidth="1"/>
    <col min="6" max="6" width="16.140625" customWidth="1"/>
    <col min="7" max="7" width="14.5703125" customWidth="1"/>
    <col min="8" max="8" width="16.85546875" customWidth="1"/>
    <col min="9" max="9" width="11.42578125" customWidth="1"/>
    <col min="10" max="10" width="14.42578125" customWidth="1"/>
    <col min="11" max="11" width="10.7109375" customWidth="1"/>
    <col min="12" max="12" width="12.140625" customWidth="1"/>
    <col min="13" max="13" width="14.85546875" customWidth="1"/>
    <col min="14" max="14" width="11.85546875" customWidth="1"/>
    <col min="15" max="15" width="12" customWidth="1"/>
    <col min="17" max="17" width="10.140625" customWidth="1"/>
  </cols>
  <sheetData>
    <row r="1" spans="1:17" ht="33" customHeight="1" x14ac:dyDescent="0.25">
      <c r="L1" s="65" t="s">
        <v>31</v>
      </c>
      <c r="M1" s="65"/>
      <c r="N1" s="65"/>
      <c r="O1" s="3"/>
      <c r="P1" s="3"/>
      <c r="Q1" s="3"/>
    </row>
    <row r="2" spans="1:17" x14ac:dyDescent="0.25">
      <c r="L2" s="65"/>
      <c r="M2" s="65"/>
      <c r="N2" s="65"/>
      <c r="O2" s="3"/>
      <c r="P2" s="3"/>
      <c r="Q2" s="3"/>
    </row>
    <row r="3" spans="1:17" x14ac:dyDescent="0.25">
      <c r="L3" s="65"/>
      <c r="M3" s="65"/>
      <c r="N3" s="65"/>
      <c r="O3" s="3"/>
      <c r="P3" s="3"/>
      <c r="Q3" s="3"/>
    </row>
    <row r="4" spans="1:17" x14ac:dyDescent="0.25">
      <c r="L4" s="65"/>
      <c r="M4" s="65"/>
      <c r="N4" s="65"/>
      <c r="O4" s="3"/>
      <c r="P4" s="3"/>
      <c r="Q4" s="3"/>
    </row>
    <row r="5" spans="1:17" x14ac:dyDescent="0.25">
      <c r="L5" s="65"/>
      <c r="M5" s="65"/>
      <c r="N5" s="65"/>
      <c r="O5" s="3"/>
      <c r="P5" s="3"/>
      <c r="Q5" s="3"/>
    </row>
    <row r="6" spans="1:17" ht="15.75" customHeight="1" x14ac:dyDescent="0.25"/>
    <row r="7" spans="1:17" ht="15" customHeight="1" x14ac:dyDescent="0.25">
      <c r="A7" s="66" t="s">
        <v>32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30"/>
      <c r="P7" s="30"/>
      <c r="Q7" s="30"/>
    </row>
    <row r="8" spans="1:17" ht="15.75" customHeight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30"/>
      <c r="P8" s="30"/>
      <c r="Q8" s="30"/>
    </row>
    <row r="9" spans="1:17" ht="36" customHeight="1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30"/>
      <c r="P9" s="30"/>
      <c r="Q9" s="30"/>
    </row>
    <row r="10" spans="1:17" ht="11.25" customHeight="1" x14ac:dyDescent="0.25"/>
    <row r="11" spans="1:17" ht="19.5" customHeight="1" x14ac:dyDescent="0.25">
      <c r="A11" s="67" t="s">
        <v>19</v>
      </c>
      <c r="B11" s="67"/>
      <c r="C11" s="67"/>
      <c r="D11" s="68" t="s">
        <v>92</v>
      </c>
      <c r="E11" s="68"/>
      <c r="F11" s="6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24.75" customHeight="1" x14ac:dyDescent="0.25">
      <c r="A12" s="67" t="s">
        <v>33</v>
      </c>
      <c r="B12" s="67"/>
      <c r="C12" s="67"/>
      <c r="D12" s="67"/>
      <c r="E12" s="67"/>
      <c r="F12" s="67"/>
      <c r="G12" s="68" t="s">
        <v>63</v>
      </c>
      <c r="H12" s="68"/>
      <c r="I12" s="68"/>
      <c r="J12" s="68"/>
      <c r="K12" s="68"/>
      <c r="L12" s="16"/>
      <c r="M12" s="16"/>
      <c r="N12" s="16"/>
      <c r="O12" s="16"/>
      <c r="P12" s="16"/>
      <c r="Q12" s="16"/>
    </row>
    <row r="13" spans="1:17" ht="24.75" customHeight="1" x14ac:dyDescent="0.25"/>
    <row r="14" spans="1:17" ht="21.75" customHeight="1" x14ac:dyDescent="0.25">
      <c r="A14" s="69" t="s">
        <v>34</v>
      </c>
      <c r="B14" s="69"/>
      <c r="C14" s="69"/>
    </row>
    <row r="15" spans="1:17" ht="66.75" customHeight="1" thickBot="1" x14ac:dyDescent="0.3">
      <c r="A15" s="70" t="s">
        <v>35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16"/>
      <c r="P15" s="16"/>
      <c r="Q15" s="16"/>
    </row>
    <row r="16" spans="1:17" ht="15" customHeight="1" x14ac:dyDescent="0.25">
      <c r="A16" s="71" t="s">
        <v>15</v>
      </c>
      <c r="B16" s="73" t="s">
        <v>36</v>
      </c>
      <c r="C16" s="75" t="s">
        <v>37</v>
      </c>
      <c r="D16" s="76"/>
      <c r="E16" s="76"/>
      <c r="F16" s="76"/>
      <c r="G16" s="73" t="s">
        <v>38</v>
      </c>
      <c r="H16" s="73"/>
      <c r="I16" s="73"/>
      <c r="J16" s="73" t="s">
        <v>39</v>
      </c>
      <c r="K16" s="81" t="s">
        <v>40</v>
      </c>
      <c r="L16" s="81"/>
      <c r="M16" s="81"/>
      <c r="N16" s="83" t="s">
        <v>0</v>
      </c>
    </row>
    <row r="17" spans="1:17" ht="16.5" customHeight="1" x14ac:dyDescent="0.25">
      <c r="A17" s="72"/>
      <c r="B17" s="74"/>
      <c r="C17" s="77"/>
      <c r="D17" s="78"/>
      <c r="E17" s="78"/>
      <c r="F17" s="78"/>
      <c r="G17" s="74"/>
      <c r="H17" s="74"/>
      <c r="I17" s="74"/>
      <c r="J17" s="74"/>
      <c r="K17" s="82"/>
      <c r="L17" s="82"/>
      <c r="M17" s="82"/>
      <c r="N17" s="84"/>
    </row>
    <row r="18" spans="1:17" ht="51" customHeight="1" x14ac:dyDescent="0.25">
      <c r="A18" s="72"/>
      <c r="B18" s="74"/>
      <c r="C18" s="79"/>
      <c r="D18" s="80"/>
      <c r="E18" s="80"/>
      <c r="F18" s="80"/>
      <c r="G18" s="74"/>
      <c r="H18" s="74"/>
      <c r="I18" s="74"/>
      <c r="J18" s="74"/>
      <c r="K18" s="82"/>
      <c r="L18" s="82"/>
      <c r="M18" s="82"/>
      <c r="N18" s="84"/>
    </row>
    <row r="19" spans="1:17" x14ac:dyDescent="0.25">
      <c r="A19" s="72"/>
      <c r="B19" s="74"/>
      <c r="C19" s="74" t="s">
        <v>1</v>
      </c>
      <c r="D19" s="85" t="s">
        <v>2</v>
      </c>
      <c r="E19" s="86"/>
      <c r="F19" s="86"/>
      <c r="G19" s="87" t="s">
        <v>1</v>
      </c>
      <c r="H19" s="89" t="s">
        <v>2</v>
      </c>
      <c r="I19" s="89"/>
      <c r="J19" s="74"/>
      <c r="K19" s="74" t="s">
        <v>1</v>
      </c>
      <c r="L19" s="74" t="s">
        <v>2</v>
      </c>
      <c r="M19" s="74"/>
      <c r="N19" s="21"/>
    </row>
    <row r="20" spans="1:17" ht="75" customHeight="1" x14ac:dyDescent="0.25">
      <c r="A20" s="72"/>
      <c r="B20" s="74"/>
      <c r="C20" s="74"/>
      <c r="D20" s="60" t="s">
        <v>3</v>
      </c>
      <c r="E20" s="60" t="s">
        <v>4</v>
      </c>
      <c r="F20" s="60" t="s">
        <v>4</v>
      </c>
      <c r="G20" s="88"/>
      <c r="H20" s="60" t="s">
        <v>3</v>
      </c>
      <c r="I20" s="60" t="s">
        <v>4</v>
      </c>
      <c r="J20" s="74"/>
      <c r="K20" s="74"/>
      <c r="L20" s="60" t="s">
        <v>3</v>
      </c>
      <c r="M20" s="60" t="s">
        <v>4</v>
      </c>
      <c r="N20" s="61"/>
    </row>
    <row r="21" spans="1:17" ht="27.75" customHeight="1" thickBot="1" x14ac:dyDescent="0.3">
      <c r="A21" s="6">
        <v>1</v>
      </c>
      <c r="B21" s="13" t="s">
        <v>74</v>
      </c>
      <c r="C21" s="11">
        <f>D21+F21</f>
        <v>281600</v>
      </c>
      <c r="D21" s="10">
        <v>223000</v>
      </c>
      <c r="E21" s="5"/>
      <c r="F21" s="10">
        <v>58600</v>
      </c>
      <c r="G21" s="11">
        <f>H21+I21</f>
        <v>281600</v>
      </c>
      <c r="H21" s="10">
        <v>223000</v>
      </c>
      <c r="I21" s="10">
        <v>58600</v>
      </c>
      <c r="J21" s="10">
        <v>257805.6</v>
      </c>
      <c r="K21" s="11">
        <f>L21+M21</f>
        <v>257805.6</v>
      </c>
      <c r="L21" s="10">
        <v>204157.03</v>
      </c>
      <c r="M21" s="10">
        <v>53648.57</v>
      </c>
      <c r="N21" s="12"/>
    </row>
    <row r="22" spans="1:17" ht="30" customHeight="1" x14ac:dyDescent="0.25"/>
    <row r="23" spans="1:17" ht="15.75" customHeight="1" x14ac:dyDescent="0.25">
      <c r="A23" s="67" t="s">
        <v>59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16"/>
      <c r="P23" s="16"/>
      <c r="Q23" s="16"/>
    </row>
    <row r="24" spans="1:17" ht="14.25" customHeight="1" thickBot="1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29.75" customHeight="1" x14ac:dyDescent="0.25">
      <c r="A25" s="90" t="s">
        <v>41</v>
      </c>
      <c r="B25" s="91"/>
      <c r="C25" s="91" t="s">
        <v>42</v>
      </c>
      <c r="D25" s="91"/>
      <c r="E25" s="63"/>
      <c r="F25" s="63" t="s">
        <v>43</v>
      </c>
      <c r="G25" s="33" t="s">
        <v>44</v>
      </c>
      <c r="H25" s="32" t="s">
        <v>45</v>
      </c>
    </row>
    <row r="26" spans="1:17" ht="17.25" customHeight="1" x14ac:dyDescent="0.25">
      <c r="A26" s="92" t="s">
        <v>60</v>
      </c>
      <c r="B26" s="93"/>
      <c r="C26" s="94">
        <f>C28+C29</f>
        <v>281600</v>
      </c>
      <c r="D26" s="94"/>
      <c r="E26" s="25"/>
      <c r="F26" s="58">
        <f>F28+F29</f>
        <v>100</v>
      </c>
      <c r="G26" s="34">
        <v>257805.6</v>
      </c>
      <c r="H26" s="37"/>
    </row>
    <row r="27" spans="1:17" ht="15" customHeight="1" x14ac:dyDescent="0.25">
      <c r="A27" s="95" t="s">
        <v>5</v>
      </c>
      <c r="B27" s="96"/>
      <c r="C27" s="97"/>
      <c r="D27" s="97"/>
      <c r="E27" s="59"/>
      <c r="F27" s="59"/>
      <c r="G27" s="35"/>
      <c r="H27" s="38"/>
    </row>
    <row r="28" spans="1:17" ht="16.5" customHeight="1" x14ac:dyDescent="0.25">
      <c r="A28" s="92" t="s">
        <v>50</v>
      </c>
      <c r="B28" s="93"/>
      <c r="C28" s="99">
        <v>223000</v>
      </c>
      <c r="D28" s="99"/>
      <c r="E28" s="25"/>
      <c r="F28" s="58">
        <f>ROUND(C28/C26*100,4)</f>
        <v>79.190299999999993</v>
      </c>
      <c r="G28" s="36">
        <f>ROUND((G$26*F28/100),2)</f>
        <v>204157.03</v>
      </c>
      <c r="H28" s="39">
        <f>C28-G28</f>
        <v>18842.97</v>
      </c>
    </row>
    <row r="29" spans="1:17" ht="31.5" customHeight="1" thickBot="1" x14ac:dyDescent="0.3">
      <c r="A29" s="100" t="s">
        <v>25</v>
      </c>
      <c r="B29" s="101"/>
      <c r="C29" s="102">
        <v>58600</v>
      </c>
      <c r="D29" s="102"/>
      <c r="E29" s="48"/>
      <c r="F29" s="49">
        <f>ROUND(C29/C26*100,4)</f>
        <v>20.809699999999999</v>
      </c>
      <c r="G29" s="50">
        <f>ROUND((G$26*F29/100),2)</f>
        <v>53648.57</v>
      </c>
      <c r="H29" s="51">
        <f t="shared" ref="H29" si="0">C29-G29</f>
        <v>4951.43</v>
      </c>
    </row>
    <row r="30" spans="1:17" ht="12.75" customHeight="1" x14ac:dyDescent="0.25"/>
    <row r="31" spans="1:17" ht="15.75" customHeight="1" x14ac:dyDescent="0.25">
      <c r="A31" s="69" t="s">
        <v>46</v>
      </c>
      <c r="B31" s="69"/>
      <c r="C31" s="69"/>
    </row>
    <row r="32" spans="1:17" ht="12" customHeight="1" x14ac:dyDescent="0.25"/>
    <row r="33" spans="1:17" ht="21" customHeight="1" x14ac:dyDescent="0.25">
      <c r="A33" s="103" t="s">
        <v>47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1:17" ht="15.75" thickBot="1" x14ac:dyDescent="0.3"/>
    <row r="35" spans="1:17" ht="181.5" customHeight="1" x14ac:dyDescent="0.25">
      <c r="A35" s="22" t="s">
        <v>15</v>
      </c>
      <c r="B35" s="55" t="s">
        <v>7</v>
      </c>
      <c r="C35" s="104" t="s">
        <v>48</v>
      </c>
      <c r="D35" s="104"/>
      <c r="E35" s="23"/>
      <c r="F35" s="55" t="s">
        <v>49</v>
      </c>
      <c r="G35" s="55" t="s">
        <v>26</v>
      </c>
      <c r="H35" s="40" t="s">
        <v>27</v>
      </c>
      <c r="I35" s="24" t="s">
        <v>6</v>
      </c>
      <c r="J35" s="43"/>
    </row>
    <row r="36" spans="1:17" ht="54.75" customHeight="1" x14ac:dyDescent="0.25">
      <c r="A36" s="26">
        <v>1</v>
      </c>
      <c r="B36" s="27" t="s">
        <v>21</v>
      </c>
      <c r="C36" s="98"/>
      <c r="D36" s="98"/>
      <c r="E36" s="15"/>
      <c r="F36" s="56"/>
      <c r="G36" s="15"/>
      <c r="H36" s="41">
        <f t="shared" ref="H36:H41" si="1">F36-G36</f>
        <v>0</v>
      </c>
      <c r="I36" s="14"/>
      <c r="J36" s="44"/>
    </row>
    <row r="37" spans="1:17" ht="73.5" customHeight="1" x14ac:dyDescent="0.25">
      <c r="A37" s="26">
        <v>2</v>
      </c>
      <c r="B37" s="27" t="s">
        <v>18</v>
      </c>
      <c r="C37" s="105" t="s">
        <v>75</v>
      </c>
      <c r="D37" s="105"/>
      <c r="E37" s="15"/>
      <c r="F37" s="56">
        <v>6442</v>
      </c>
      <c r="G37" s="15">
        <v>8100</v>
      </c>
      <c r="H37" s="41">
        <f t="shared" si="1"/>
        <v>-1658</v>
      </c>
      <c r="I37" s="64" t="s">
        <v>87</v>
      </c>
      <c r="J37" s="44"/>
    </row>
    <row r="38" spans="1:17" ht="97.5" customHeight="1" x14ac:dyDescent="0.25">
      <c r="A38" s="26">
        <v>3</v>
      </c>
      <c r="B38" s="27" t="s">
        <v>8</v>
      </c>
      <c r="C38" s="105" t="s">
        <v>76</v>
      </c>
      <c r="D38" s="105"/>
      <c r="E38" s="15"/>
      <c r="F38" s="56">
        <v>79208</v>
      </c>
      <c r="G38" s="15">
        <v>74870</v>
      </c>
      <c r="H38" s="41">
        <f t="shared" si="1"/>
        <v>4338</v>
      </c>
      <c r="I38" s="64" t="s">
        <v>88</v>
      </c>
      <c r="J38" s="44"/>
    </row>
    <row r="39" spans="1:17" ht="22.5" customHeight="1" x14ac:dyDescent="0.25">
      <c r="A39" s="26">
        <v>4</v>
      </c>
      <c r="B39" s="27" t="s">
        <v>22</v>
      </c>
      <c r="C39" s="98"/>
      <c r="D39" s="98"/>
      <c r="E39" s="15"/>
      <c r="F39" s="56"/>
      <c r="G39" s="15"/>
      <c r="H39" s="41">
        <f t="shared" si="1"/>
        <v>0</v>
      </c>
      <c r="I39" s="14"/>
      <c r="J39" s="44"/>
    </row>
    <row r="40" spans="1:17" ht="33" customHeight="1" x14ac:dyDescent="0.25">
      <c r="A40" s="26">
        <v>5</v>
      </c>
      <c r="B40" s="27" t="s">
        <v>9</v>
      </c>
      <c r="C40" s="98"/>
      <c r="D40" s="98"/>
      <c r="E40" s="15"/>
      <c r="F40" s="56"/>
      <c r="G40" s="15"/>
      <c r="H40" s="41">
        <f t="shared" si="1"/>
        <v>0</v>
      </c>
      <c r="I40" s="14"/>
      <c r="J40" s="44"/>
    </row>
    <row r="41" spans="1:17" ht="99" customHeight="1" x14ac:dyDescent="0.25">
      <c r="A41" s="26">
        <v>6</v>
      </c>
      <c r="B41" s="27" t="s">
        <v>10</v>
      </c>
      <c r="C41" s="105" t="s">
        <v>77</v>
      </c>
      <c r="D41" s="105"/>
      <c r="E41" s="15"/>
      <c r="F41" s="56">
        <v>195950</v>
      </c>
      <c r="G41" s="15">
        <v>174835.6</v>
      </c>
      <c r="H41" s="41">
        <f t="shared" si="1"/>
        <v>21114.399999999994</v>
      </c>
      <c r="I41" s="64" t="s">
        <v>66</v>
      </c>
      <c r="J41" s="44"/>
    </row>
    <row r="42" spans="1:17" ht="18.75" customHeight="1" thickBot="1" x14ac:dyDescent="0.3">
      <c r="A42" s="8"/>
      <c r="B42" s="9" t="s">
        <v>11</v>
      </c>
      <c r="C42" s="106"/>
      <c r="D42" s="106"/>
      <c r="E42" s="106"/>
      <c r="F42" s="28">
        <f>SUM(F36:F41)</f>
        <v>281600</v>
      </c>
      <c r="G42" s="31">
        <f>SUM(G36:G41)</f>
        <v>257805.6</v>
      </c>
      <c r="H42" s="42">
        <f>SUM(H36:I41)</f>
        <v>23794.399999999994</v>
      </c>
      <c r="I42" s="20"/>
      <c r="J42" s="44"/>
    </row>
    <row r="43" spans="1:17" x14ac:dyDescent="0.25">
      <c r="J43" s="45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107" t="s">
        <v>51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1:17" ht="19.5" customHeight="1" x14ac:dyDescent="0.25">
      <c r="A46" s="17" t="s">
        <v>93</v>
      </c>
      <c r="B46" s="17"/>
      <c r="C46" s="17"/>
      <c r="D46" s="17"/>
      <c r="E46" s="17"/>
      <c r="F46" s="17"/>
      <c r="N46" s="17"/>
      <c r="O46" s="17"/>
      <c r="P46" s="17"/>
      <c r="Q46" s="17"/>
    </row>
    <row r="47" spans="1:17" ht="19.5" customHeight="1" x14ac:dyDescent="0.25">
      <c r="A47" s="108" t="s">
        <v>24</v>
      </c>
      <c r="B47" s="108"/>
      <c r="C47" s="108"/>
      <c r="D47" s="108"/>
      <c r="E47" s="108"/>
      <c r="F47" s="108"/>
      <c r="G47" s="108"/>
      <c r="H47" s="108"/>
      <c r="I47" s="108"/>
      <c r="J47" s="19"/>
      <c r="K47" s="19"/>
      <c r="L47" s="19"/>
      <c r="M47" s="19"/>
      <c r="N47" s="19"/>
      <c r="P47" s="18"/>
      <c r="Q47" s="18"/>
    </row>
    <row r="48" spans="1:17" ht="15.75" x14ac:dyDescent="0.25">
      <c r="A48" s="1"/>
    </row>
    <row r="49" spans="1:17" ht="15.75" x14ac:dyDescent="0.25">
      <c r="A49" s="1" t="s">
        <v>28</v>
      </c>
    </row>
    <row r="50" spans="1:17" ht="15.75" x14ac:dyDescent="0.25">
      <c r="A50" s="103" t="s">
        <v>52</v>
      </c>
      <c r="B50" s="103"/>
      <c r="C50" s="103"/>
      <c r="D50" s="103"/>
      <c r="E50" s="103"/>
      <c r="F50" s="103"/>
      <c r="G50" s="109" t="s">
        <v>78</v>
      </c>
      <c r="H50" s="109"/>
      <c r="I50" s="109"/>
      <c r="L50" s="17"/>
      <c r="M50" s="17"/>
      <c r="N50" s="17"/>
      <c r="O50" s="17"/>
      <c r="P50" s="17"/>
      <c r="Q50" s="17"/>
    </row>
    <row r="51" spans="1:17" ht="15.75" x14ac:dyDescent="0.25">
      <c r="A51" s="103" t="s">
        <v>20</v>
      </c>
      <c r="B51" s="103"/>
      <c r="C51" s="103"/>
      <c r="D51" s="110" t="s">
        <v>94</v>
      </c>
      <c r="E51" s="110"/>
      <c r="F51" s="110"/>
      <c r="G51" s="17"/>
      <c r="H51" s="17"/>
      <c r="I51" s="17"/>
      <c r="J51" s="17"/>
      <c r="K51" s="17"/>
      <c r="L51" s="17"/>
      <c r="M51" s="17"/>
    </row>
    <row r="52" spans="1:17" ht="15.75" x14ac:dyDescent="0.25">
      <c r="A52" s="1"/>
    </row>
    <row r="53" spans="1:17" ht="15.75" x14ac:dyDescent="0.25">
      <c r="A53" s="108" t="s">
        <v>29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</row>
    <row r="54" spans="1:17" ht="15.75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1:17" ht="15.75" customHeight="1" x14ac:dyDescent="0.25">
      <c r="A55" s="67" t="s">
        <v>30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16"/>
      <c r="O55" s="16"/>
      <c r="P55" s="16"/>
      <c r="Q55" s="16"/>
    </row>
    <row r="56" spans="1:17" ht="15.75" customHeight="1" x14ac:dyDescent="0.2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16"/>
      <c r="O56" s="16"/>
      <c r="P56" s="16"/>
      <c r="Q56" s="16"/>
    </row>
    <row r="57" spans="1:17" ht="15.75" customHeight="1" x14ac:dyDescent="0.2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16"/>
      <c r="O57" s="16"/>
      <c r="P57" s="16"/>
      <c r="Q57" s="16"/>
    </row>
    <row r="58" spans="1:17" ht="15.75" customHeight="1" x14ac:dyDescent="0.2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16"/>
      <c r="O58" s="16"/>
      <c r="P58" s="16"/>
      <c r="Q58" s="16"/>
    </row>
    <row r="59" spans="1:17" ht="31.5" customHeight="1" x14ac:dyDescent="0.2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16"/>
      <c r="O59" s="16"/>
      <c r="P59" s="16"/>
      <c r="Q59" s="16"/>
    </row>
    <row r="60" spans="1:17" ht="15.75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ht="15.75" customHeight="1" x14ac:dyDescent="0.25">
      <c r="A61" s="47" t="s">
        <v>62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 ht="15.75" customHeight="1" x14ac:dyDescent="0.25">
      <c r="A62" s="111" t="s">
        <v>55</v>
      </c>
      <c r="B62" s="111"/>
      <c r="C62" s="111"/>
      <c r="D62" s="112" t="s">
        <v>70</v>
      </c>
      <c r="E62" s="112"/>
      <c r="F62" s="112"/>
      <c r="G62" s="112"/>
      <c r="H62" s="112"/>
      <c r="I62" s="112"/>
      <c r="J62" s="112"/>
      <c r="K62" s="112"/>
      <c r="L62" s="112"/>
      <c r="M62" s="112"/>
      <c r="N62" s="54"/>
      <c r="O62" s="54"/>
      <c r="P62" s="54"/>
      <c r="Q62" s="54"/>
    </row>
    <row r="63" spans="1:17" ht="15" customHeight="1" x14ac:dyDescent="0.25">
      <c r="A63" s="111"/>
      <c r="B63" s="111"/>
      <c r="C63" s="111"/>
      <c r="D63" s="2"/>
      <c r="F63" s="2" t="s">
        <v>57</v>
      </c>
      <c r="G63" s="62"/>
      <c r="H63" s="7"/>
      <c r="I63" s="62" t="s">
        <v>58</v>
      </c>
    </row>
    <row r="64" spans="1:17" x14ac:dyDescent="0.25">
      <c r="G64" t="s">
        <v>16</v>
      </c>
    </row>
    <row r="65" spans="1:17" ht="15.75" x14ac:dyDescent="0.25">
      <c r="A65" s="112" t="s">
        <v>73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47"/>
      <c r="P65" s="47"/>
      <c r="Q65" s="47"/>
    </row>
    <row r="66" spans="1:17" ht="15.75" x14ac:dyDescent="0.25">
      <c r="C66" s="4" t="s">
        <v>16</v>
      </c>
      <c r="D66" s="2" t="s">
        <v>53</v>
      </c>
      <c r="G66" s="62"/>
      <c r="H66" s="7" t="s">
        <v>56</v>
      </c>
      <c r="I66" s="7"/>
    </row>
    <row r="68" spans="1:17" ht="15.75" x14ac:dyDescent="0.25">
      <c r="A68" s="103" t="s">
        <v>12</v>
      </c>
      <c r="B68" s="103"/>
    </row>
    <row r="69" spans="1:17" ht="15.75" x14ac:dyDescent="0.25">
      <c r="A69" s="1"/>
    </row>
    <row r="70" spans="1:17" ht="15.75" x14ac:dyDescent="0.25">
      <c r="A70" s="1" t="s">
        <v>13</v>
      </c>
      <c r="B70" s="46" t="s">
        <v>89</v>
      </c>
      <c r="C70" s="46"/>
    </row>
    <row r="72" spans="1:17" ht="15.75" x14ac:dyDescent="0.25">
      <c r="A72" s="112" t="s">
        <v>72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7" ht="15.75" x14ac:dyDescent="0.25">
      <c r="C73" s="4" t="s">
        <v>16</v>
      </c>
      <c r="D73" s="2" t="s">
        <v>54</v>
      </c>
      <c r="G73" s="29"/>
      <c r="H73" s="29" t="s">
        <v>56</v>
      </c>
      <c r="I73" s="29"/>
      <c r="J73" s="7"/>
      <c r="K73" s="114" t="s">
        <v>17</v>
      </c>
      <c r="L73" s="114"/>
    </row>
    <row r="75" spans="1:17" ht="6" customHeight="1" x14ac:dyDescent="0.25">
      <c r="A75" s="115" t="s">
        <v>61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52"/>
      <c r="P75" s="52"/>
      <c r="Q75" s="52"/>
    </row>
    <row r="76" spans="1:17" x14ac:dyDescent="0.25">
      <c r="A76" s="113" t="s">
        <v>14</v>
      </c>
      <c r="B76" s="113"/>
      <c r="C76" s="113"/>
      <c r="D76" s="113"/>
      <c r="E76" s="113"/>
      <c r="F76" s="113"/>
      <c r="G76" s="113"/>
      <c r="H76" s="113"/>
      <c r="I76" s="53"/>
      <c r="J76" s="53"/>
      <c r="K76" s="53"/>
      <c r="L76" s="53"/>
      <c r="M76" s="53"/>
      <c r="N76" s="53"/>
      <c r="O76" s="53"/>
      <c r="P76" s="53"/>
      <c r="Q76" s="53"/>
    </row>
    <row r="77" spans="1:17" x14ac:dyDescent="0.25">
      <c r="A77" s="113" t="s">
        <v>23</v>
      </c>
      <c r="B77" s="113"/>
      <c r="C77" s="113"/>
      <c r="D77" s="113"/>
      <c r="E77" s="113"/>
      <c r="F77" s="113"/>
      <c r="G77" s="113"/>
      <c r="H77" s="113"/>
      <c r="I77" s="53"/>
      <c r="J77" s="53"/>
      <c r="K77" s="53"/>
      <c r="L77" s="53"/>
      <c r="M77" s="53"/>
      <c r="N77" s="53"/>
      <c r="O77" s="53"/>
      <c r="P77" s="53"/>
      <c r="Q77" s="53"/>
    </row>
  </sheetData>
  <mergeCells count="60">
    <mergeCell ref="A76:H76"/>
    <mergeCell ref="A77:H77"/>
    <mergeCell ref="A63:C63"/>
    <mergeCell ref="A65:N65"/>
    <mergeCell ref="A68:B68"/>
    <mergeCell ref="A72:Q72"/>
    <mergeCell ref="K73:L73"/>
    <mergeCell ref="A75:N75"/>
    <mergeCell ref="A51:C51"/>
    <mergeCell ref="D51:F51"/>
    <mergeCell ref="A53:Q53"/>
    <mergeCell ref="A55:M59"/>
    <mergeCell ref="A62:C62"/>
    <mergeCell ref="D62:M62"/>
    <mergeCell ref="C41:D41"/>
    <mergeCell ref="C42:E42"/>
    <mergeCell ref="A45:Q45"/>
    <mergeCell ref="A47:I47"/>
    <mergeCell ref="A50:F50"/>
    <mergeCell ref="G50:I50"/>
    <mergeCell ref="C40:D40"/>
    <mergeCell ref="A28:B28"/>
    <mergeCell ref="C28:D28"/>
    <mergeCell ref="A29:B29"/>
    <mergeCell ref="C29:D29"/>
    <mergeCell ref="A31:C31"/>
    <mergeCell ref="A33:Q33"/>
    <mergeCell ref="C35:D35"/>
    <mergeCell ref="C36:D36"/>
    <mergeCell ref="C37:D37"/>
    <mergeCell ref="C38:D38"/>
    <mergeCell ref="C39:D39"/>
    <mergeCell ref="A25:B25"/>
    <mergeCell ref="C25:D25"/>
    <mergeCell ref="A26:B26"/>
    <mergeCell ref="C26:D26"/>
    <mergeCell ref="A27:B27"/>
    <mergeCell ref="C27:D27"/>
    <mergeCell ref="A23:N23"/>
    <mergeCell ref="A14:C14"/>
    <mergeCell ref="A15:N15"/>
    <mergeCell ref="A16:A20"/>
    <mergeCell ref="B16:B20"/>
    <mergeCell ref="C16:F18"/>
    <mergeCell ref="G16:I18"/>
    <mergeCell ref="J16:J20"/>
    <mergeCell ref="K16:M18"/>
    <mergeCell ref="N16:N18"/>
    <mergeCell ref="C19:C20"/>
    <mergeCell ref="D19:F19"/>
    <mergeCell ref="G19:G20"/>
    <mergeCell ref="H19:I19"/>
    <mergeCell ref="K19:K20"/>
    <mergeCell ref="L19:M19"/>
    <mergeCell ref="L1:N5"/>
    <mergeCell ref="A7:N9"/>
    <mergeCell ref="A11:C11"/>
    <mergeCell ref="D11:F11"/>
    <mergeCell ref="A12:F12"/>
    <mergeCell ref="G12:K12"/>
  </mergeCells>
  <printOptions horizontalCentered="1"/>
  <pageMargins left="0.6692913385826772" right="0.43307086614173229" top="0.70866141732283472" bottom="0.39370078740157483" header="0.19685039370078741" footer="0.19685039370078741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opLeftCell="A46" zoomScale="86" zoomScaleNormal="86" workbookViewId="0">
      <selection activeCell="A12" sqref="A12:F12"/>
    </sheetView>
  </sheetViews>
  <sheetFormatPr defaultRowHeight="15" x14ac:dyDescent="0.25"/>
  <cols>
    <col min="1" max="1" width="6.42578125" customWidth="1"/>
    <col min="2" max="2" width="20" customWidth="1"/>
    <col min="3" max="3" width="16.140625" customWidth="1"/>
    <col min="4" max="4" width="14.5703125" customWidth="1"/>
    <col min="5" max="5" width="12" hidden="1" customWidth="1"/>
    <col min="6" max="6" width="16.140625" customWidth="1"/>
    <col min="7" max="7" width="14.5703125" customWidth="1"/>
    <col min="8" max="8" width="16.85546875" customWidth="1"/>
    <col min="9" max="9" width="11.42578125" customWidth="1"/>
    <col min="10" max="10" width="14.42578125" customWidth="1"/>
    <col min="11" max="11" width="10.7109375" customWidth="1"/>
    <col min="12" max="12" width="12.140625" customWidth="1"/>
    <col min="13" max="13" width="14.85546875" customWidth="1"/>
    <col min="14" max="14" width="11.85546875" customWidth="1"/>
    <col min="15" max="15" width="12" customWidth="1"/>
    <col min="17" max="17" width="10.140625" customWidth="1"/>
  </cols>
  <sheetData>
    <row r="1" spans="1:17" ht="33" customHeight="1" x14ac:dyDescent="0.25">
      <c r="L1" s="65" t="s">
        <v>31</v>
      </c>
      <c r="M1" s="65"/>
      <c r="N1" s="65"/>
      <c r="O1" s="3"/>
      <c r="P1" s="3"/>
      <c r="Q1" s="3"/>
    </row>
    <row r="2" spans="1:17" x14ac:dyDescent="0.25">
      <c r="L2" s="65"/>
      <c r="M2" s="65"/>
      <c r="N2" s="65"/>
      <c r="O2" s="3"/>
      <c r="P2" s="3"/>
      <c r="Q2" s="3"/>
    </row>
    <row r="3" spans="1:17" x14ac:dyDescent="0.25">
      <c r="L3" s="65"/>
      <c r="M3" s="65"/>
      <c r="N3" s="65"/>
      <c r="O3" s="3"/>
      <c r="P3" s="3"/>
      <c r="Q3" s="3"/>
    </row>
    <row r="4" spans="1:17" x14ac:dyDescent="0.25">
      <c r="L4" s="65"/>
      <c r="M4" s="65"/>
      <c r="N4" s="65"/>
      <c r="O4" s="3"/>
      <c r="P4" s="3"/>
      <c r="Q4" s="3"/>
    </row>
    <row r="5" spans="1:17" x14ac:dyDescent="0.25">
      <c r="L5" s="65"/>
      <c r="M5" s="65"/>
      <c r="N5" s="65"/>
      <c r="O5" s="3"/>
      <c r="P5" s="3"/>
      <c r="Q5" s="3"/>
    </row>
    <row r="6" spans="1:17" ht="15.75" customHeight="1" x14ac:dyDescent="0.25"/>
    <row r="7" spans="1:17" ht="15" customHeight="1" x14ac:dyDescent="0.25">
      <c r="A7" s="66" t="s">
        <v>32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30"/>
      <c r="P7" s="30"/>
      <c r="Q7" s="30"/>
    </row>
    <row r="8" spans="1:17" ht="15.75" customHeight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30"/>
      <c r="P8" s="30"/>
      <c r="Q8" s="30"/>
    </row>
    <row r="9" spans="1:17" ht="36" customHeight="1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30"/>
      <c r="P9" s="30"/>
      <c r="Q9" s="30"/>
    </row>
    <row r="10" spans="1:17" ht="11.25" customHeight="1" x14ac:dyDescent="0.25"/>
    <row r="11" spans="1:17" ht="19.5" customHeight="1" x14ac:dyDescent="0.25">
      <c r="A11" s="67" t="s">
        <v>19</v>
      </c>
      <c r="B11" s="67"/>
      <c r="C11" s="67"/>
      <c r="D11" s="68" t="s">
        <v>92</v>
      </c>
      <c r="E11" s="68"/>
      <c r="F11" s="6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24.75" customHeight="1" x14ac:dyDescent="0.25">
      <c r="A12" s="67" t="s">
        <v>33</v>
      </c>
      <c r="B12" s="67"/>
      <c r="C12" s="67"/>
      <c r="D12" s="67"/>
      <c r="E12" s="67"/>
      <c r="F12" s="67"/>
      <c r="G12" s="68" t="s">
        <v>63</v>
      </c>
      <c r="H12" s="68"/>
      <c r="I12" s="68"/>
      <c r="J12" s="68"/>
      <c r="K12" s="68"/>
      <c r="L12" s="16"/>
      <c r="M12" s="16"/>
      <c r="N12" s="16"/>
      <c r="O12" s="16"/>
      <c r="P12" s="16"/>
      <c r="Q12" s="16"/>
    </row>
    <row r="13" spans="1:17" ht="24.75" customHeight="1" x14ac:dyDescent="0.25"/>
    <row r="14" spans="1:17" ht="21.75" customHeight="1" x14ac:dyDescent="0.25">
      <c r="A14" s="69" t="s">
        <v>34</v>
      </c>
      <c r="B14" s="69"/>
      <c r="C14" s="69"/>
    </row>
    <row r="15" spans="1:17" ht="66.75" customHeight="1" thickBot="1" x14ac:dyDescent="0.3">
      <c r="A15" s="70" t="s">
        <v>35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16"/>
      <c r="P15" s="16"/>
      <c r="Q15" s="16"/>
    </row>
    <row r="16" spans="1:17" ht="15" customHeight="1" x14ac:dyDescent="0.25">
      <c r="A16" s="71" t="s">
        <v>15</v>
      </c>
      <c r="B16" s="73" t="s">
        <v>36</v>
      </c>
      <c r="C16" s="75" t="s">
        <v>37</v>
      </c>
      <c r="D16" s="76"/>
      <c r="E16" s="76"/>
      <c r="F16" s="76"/>
      <c r="G16" s="73" t="s">
        <v>38</v>
      </c>
      <c r="H16" s="73"/>
      <c r="I16" s="73"/>
      <c r="J16" s="73" t="s">
        <v>39</v>
      </c>
      <c r="K16" s="81" t="s">
        <v>40</v>
      </c>
      <c r="L16" s="81"/>
      <c r="M16" s="81"/>
      <c r="N16" s="83" t="s">
        <v>0</v>
      </c>
    </row>
    <row r="17" spans="1:17" ht="16.5" customHeight="1" x14ac:dyDescent="0.25">
      <c r="A17" s="72"/>
      <c r="B17" s="74"/>
      <c r="C17" s="77"/>
      <c r="D17" s="78"/>
      <c r="E17" s="78"/>
      <c r="F17" s="78"/>
      <c r="G17" s="74"/>
      <c r="H17" s="74"/>
      <c r="I17" s="74"/>
      <c r="J17" s="74"/>
      <c r="K17" s="82"/>
      <c r="L17" s="82"/>
      <c r="M17" s="82"/>
      <c r="N17" s="84"/>
    </row>
    <row r="18" spans="1:17" ht="51" customHeight="1" x14ac:dyDescent="0.25">
      <c r="A18" s="72"/>
      <c r="B18" s="74"/>
      <c r="C18" s="79"/>
      <c r="D18" s="80"/>
      <c r="E18" s="80"/>
      <c r="F18" s="80"/>
      <c r="G18" s="74"/>
      <c r="H18" s="74"/>
      <c r="I18" s="74"/>
      <c r="J18" s="74"/>
      <c r="K18" s="82"/>
      <c r="L18" s="82"/>
      <c r="M18" s="82"/>
      <c r="N18" s="84"/>
    </row>
    <row r="19" spans="1:17" x14ac:dyDescent="0.25">
      <c r="A19" s="72"/>
      <c r="B19" s="74"/>
      <c r="C19" s="74" t="s">
        <v>1</v>
      </c>
      <c r="D19" s="85" t="s">
        <v>2</v>
      </c>
      <c r="E19" s="86"/>
      <c r="F19" s="86"/>
      <c r="G19" s="87" t="s">
        <v>1</v>
      </c>
      <c r="H19" s="89" t="s">
        <v>2</v>
      </c>
      <c r="I19" s="89"/>
      <c r="J19" s="74"/>
      <c r="K19" s="74" t="s">
        <v>1</v>
      </c>
      <c r="L19" s="74" t="s">
        <v>2</v>
      </c>
      <c r="M19" s="74"/>
      <c r="N19" s="21"/>
    </row>
    <row r="20" spans="1:17" ht="75" customHeight="1" x14ac:dyDescent="0.25">
      <c r="A20" s="72"/>
      <c r="B20" s="74"/>
      <c r="C20" s="74"/>
      <c r="D20" s="60" t="s">
        <v>3</v>
      </c>
      <c r="E20" s="60" t="s">
        <v>4</v>
      </c>
      <c r="F20" s="60" t="s">
        <v>4</v>
      </c>
      <c r="G20" s="88"/>
      <c r="H20" s="60" t="s">
        <v>3</v>
      </c>
      <c r="I20" s="60" t="s">
        <v>4</v>
      </c>
      <c r="J20" s="74"/>
      <c r="K20" s="74"/>
      <c r="L20" s="60" t="s">
        <v>3</v>
      </c>
      <c r="M20" s="60" t="s">
        <v>4</v>
      </c>
      <c r="N20" s="61"/>
    </row>
    <row r="21" spans="1:17" ht="27.75" customHeight="1" thickBot="1" x14ac:dyDescent="0.3">
      <c r="A21" s="6">
        <v>2</v>
      </c>
      <c r="B21" s="13" t="s">
        <v>79</v>
      </c>
      <c r="C21" s="11">
        <f>D21+F21</f>
        <v>295912</v>
      </c>
      <c r="D21" s="10">
        <v>234000</v>
      </c>
      <c r="E21" s="5"/>
      <c r="F21" s="10">
        <v>61912</v>
      </c>
      <c r="G21" s="11">
        <f>H21+I21</f>
        <v>295912</v>
      </c>
      <c r="H21" s="10">
        <v>234000</v>
      </c>
      <c r="I21" s="10">
        <v>61912</v>
      </c>
      <c r="J21" s="10">
        <v>274000</v>
      </c>
      <c r="K21" s="11">
        <f>L21+M21</f>
        <v>293999.5</v>
      </c>
      <c r="L21" s="10">
        <v>232487.75</v>
      </c>
      <c r="M21" s="10">
        <v>61511.75</v>
      </c>
      <c r="N21" s="12"/>
    </row>
    <row r="22" spans="1:17" ht="30" customHeight="1" x14ac:dyDescent="0.25"/>
    <row r="23" spans="1:17" ht="15.75" customHeight="1" x14ac:dyDescent="0.25">
      <c r="A23" s="67" t="s">
        <v>59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16"/>
      <c r="P23" s="16"/>
      <c r="Q23" s="16"/>
    </row>
    <row r="24" spans="1:17" ht="14.25" customHeight="1" thickBot="1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29.75" customHeight="1" x14ac:dyDescent="0.25">
      <c r="A25" s="90" t="s">
        <v>41</v>
      </c>
      <c r="B25" s="91"/>
      <c r="C25" s="91" t="s">
        <v>42</v>
      </c>
      <c r="D25" s="91"/>
      <c r="E25" s="63"/>
      <c r="F25" s="63" t="s">
        <v>43</v>
      </c>
      <c r="G25" s="33" t="s">
        <v>44</v>
      </c>
      <c r="H25" s="32" t="s">
        <v>45</v>
      </c>
    </row>
    <row r="26" spans="1:17" ht="17.25" customHeight="1" x14ac:dyDescent="0.25">
      <c r="A26" s="92" t="s">
        <v>60</v>
      </c>
      <c r="B26" s="93"/>
      <c r="C26" s="94">
        <f>C28+C29</f>
        <v>295912</v>
      </c>
      <c r="D26" s="94"/>
      <c r="E26" s="25"/>
      <c r="F26" s="58">
        <f>F28+F29</f>
        <v>100</v>
      </c>
      <c r="G26" s="34">
        <v>293999.5</v>
      </c>
      <c r="H26" s="37"/>
    </row>
    <row r="27" spans="1:17" ht="15" customHeight="1" x14ac:dyDescent="0.25">
      <c r="A27" s="95" t="s">
        <v>5</v>
      </c>
      <c r="B27" s="96"/>
      <c r="C27" s="97"/>
      <c r="D27" s="97"/>
      <c r="E27" s="59"/>
      <c r="F27" s="59"/>
      <c r="G27" s="35"/>
      <c r="H27" s="38"/>
    </row>
    <row r="28" spans="1:17" ht="16.5" customHeight="1" x14ac:dyDescent="0.25">
      <c r="A28" s="92" t="s">
        <v>50</v>
      </c>
      <c r="B28" s="93"/>
      <c r="C28" s="99">
        <v>234000</v>
      </c>
      <c r="D28" s="99"/>
      <c r="E28" s="25"/>
      <c r="F28" s="58">
        <f>ROUND(C28/C26*100,4)</f>
        <v>79.077600000000004</v>
      </c>
      <c r="G28" s="36">
        <f>ROUND((G$26*F28/100),2)</f>
        <v>232487.75</v>
      </c>
      <c r="H28" s="39">
        <f>C28-G28</f>
        <v>1512.25</v>
      </c>
    </row>
    <row r="29" spans="1:17" ht="31.5" customHeight="1" thickBot="1" x14ac:dyDescent="0.3">
      <c r="A29" s="100" t="s">
        <v>25</v>
      </c>
      <c r="B29" s="101"/>
      <c r="C29" s="102">
        <v>61912</v>
      </c>
      <c r="D29" s="102"/>
      <c r="E29" s="48"/>
      <c r="F29" s="49">
        <f>ROUND(C29/C26*100,4)</f>
        <v>20.9224</v>
      </c>
      <c r="G29" s="50">
        <f>ROUND((G$26*F29/100),2)</f>
        <v>61511.75</v>
      </c>
      <c r="H29" s="51">
        <f t="shared" ref="H29" si="0">C29-G29</f>
        <v>400.25</v>
      </c>
    </row>
    <row r="30" spans="1:17" ht="12.75" customHeight="1" x14ac:dyDescent="0.25"/>
    <row r="31" spans="1:17" ht="15.75" customHeight="1" x14ac:dyDescent="0.25">
      <c r="A31" s="69" t="s">
        <v>46</v>
      </c>
      <c r="B31" s="69"/>
      <c r="C31" s="69"/>
    </row>
    <row r="32" spans="1:17" ht="12" customHeight="1" x14ac:dyDescent="0.25"/>
    <row r="33" spans="1:17" ht="21" customHeight="1" x14ac:dyDescent="0.25">
      <c r="A33" s="103" t="s">
        <v>47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1:17" ht="15.75" thickBot="1" x14ac:dyDescent="0.3"/>
    <row r="35" spans="1:17" ht="181.5" customHeight="1" x14ac:dyDescent="0.25">
      <c r="A35" s="22" t="s">
        <v>15</v>
      </c>
      <c r="B35" s="55" t="s">
        <v>7</v>
      </c>
      <c r="C35" s="104" t="s">
        <v>48</v>
      </c>
      <c r="D35" s="104"/>
      <c r="E35" s="23"/>
      <c r="F35" s="55" t="s">
        <v>49</v>
      </c>
      <c r="G35" s="55" t="s">
        <v>26</v>
      </c>
      <c r="H35" s="40" t="s">
        <v>27</v>
      </c>
      <c r="I35" s="24" t="s">
        <v>6</v>
      </c>
      <c r="J35" s="43"/>
    </row>
    <row r="36" spans="1:17" ht="54.75" customHeight="1" x14ac:dyDescent="0.25">
      <c r="A36" s="26">
        <v>1</v>
      </c>
      <c r="B36" s="27" t="s">
        <v>21</v>
      </c>
      <c r="C36" s="98"/>
      <c r="D36" s="98"/>
      <c r="E36" s="15"/>
      <c r="F36" s="56"/>
      <c r="G36" s="15"/>
      <c r="H36" s="41">
        <f t="shared" ref="H36:H41" si="1">F36-G36</f>
        <v>0</v>
      </c>
      <c r="I36" s="14"/>
      <c r="J36" s="44"/>
    </row>
    <row r="37" spans="1:17" ht="73.5" customHeight="1" x14ac:dyDescent="0.25">
      <c r="A37" s="26">
        <v>2</v>
      </c>
      <c r="B37" s="27" t="s">
        <v>18</v>
      </c>
      <c r="C37" s="105"/>
      <c r="D37" s="105"/>
      <c r="E37" s="15"/>
      <c r="F37" s="56"/>
      <c r="G37" s="15"/>
      <c r="H37" s="41">
        <f t="shared" si="1"/>
        <v>0</v>
      </c>
      <c r="I37" s="14"/>
      <c r="J37" s="44"/>
    </row>
    <row r="38" spans="1:17" ht="97.5" customHeight="1" x14ac:dyDescent="0.25">
      <c r="A38" s="26">
        <v>3</v>
      </c>
      <c r="B38" s="27" t="s">
        <v>8</v>
      </c>
      <c r="C38" s="105" t="s">
        <v>80</v>
      </c>
      <c r="D38" s="105"/>
      <c r="E38" s="15"/>
      <c r="F38" s="56">
        <v>40000</v>
      </c>
      <c r="G38" s="15">
        <v>40000</v>
      </c>
      <c r="H38" s="41">
        <f t="shared" si="1"/>
        <v>0</v>
      </c>
      <c r="I38" s="14"/>
      <c r="J38" s="44"/>
    </row>
    <row r="39" spans="1:17" ht="22.5" customHeight="1" x14ac:dyDescent="0.25">
      <c r="A39" s="26">
        <v>4</v>
      </c>
      <c r="B39" s="27" t="s">
        <v>22</v>
      </c>
      <c r="C39" s="98"/>
      <c r="D39" s="98"/>
      <c r="E39" s="15"/>
      <c r="F39" s="56"/>
      <c r="G39" s="15"/>
      <c r="H39" s="41">
        <f t="shared" si="1"/>
        <v>0</v>
      </c>
      <c r="I39" s="14"/>
      <c r="J39" s="44"/>
    </row>
    <row r="40" spans="1:17" ht="33" customHeight="1" x14ac:dyDescent="0.25">
      <c r="A40" s="26">
        <v>5</v>
      </c>
      <c r="B40" s="27" t="s">
        <v>9</v>
      </c>
      <c r="C40" s="98"/>
      <c r="D40" s="98"/>
      <c r="E40" s="15"/>
      <c r="F40" s="56"/>
      <c r="G40" s="15"/>
      <c r="H40" s="41">
        <f t="shared" si="1"/>
        <v>0</v>
      </c>
      <c r="I40" s="14"/>
      <c r="J40" s="44"/>
    </row>
    <row r="41" spans="1:17" ht="123.75" customHeight="1" x14ac:dyDescent="0.25">
      <c r="A41" s="26">
        <v>6</v>
      </c>
      <c r="B41" s="27" t="s">
        <v>10</v>
      </c>
      <c r="C41" s="105" t="s">
        <v>81</v>
      </c>
      <c r="D41" s="105"/>
      <c r="E41" s="15"/>
      <c r="F41" s="56">
        <v>255912</v>
      </c>
      <c r="G41" s="15">
        <v>253999.5</v>
      </c>
      <c r="H41" s="41">
        <f t="shared" si="1"/>
        <v>1912.5</v>
      </c>
      <c r="I41" s="64" t="s">
        <v>88</v>
      </c>
      <c r="J41" s="44"/>
    </row>
    <row r="42" spans="1:17" ht="18.75" customHeight="1" thickBot="1" x14ac:dyDescent="0.3">
      <c r="A42" s="8"/>
      <c r="B42" s="9" t="s">
        <v>11</v>
      </c>
      <c r="C42" s="106"/>
      <c r="D42" s="106"/>
      <c r="E42" s="106"/>
      <c r="F42" s="28">
        <f>SUM(F36:F41)</f>
        <v>295912</v>
      </c>
      <c r="G42" s="31">
        <f>SUM(G36:G41)</f>
        <v>293999.5</v>
      </c>
      <c r="H42" s="42">
        <f>SUM(H36:I41)</f>
        <v>1912.5</v>
      </c>
      <c r="I42" s="20"/>
      <c r="J42" s="44"/>
    </row>
    <row r="43" spans="1:17" x14ac:dyDescent="0.25">
      <c r="J43" s="45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107" t="s">
        <v>51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1:17" ht="40.5" customHeight="1" x14ac:dyDescent="0.25">
      <c r="A46" s="116" t="s">
        <v>90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7"/>
      <c r="P46" s="17"/>
      <c r="Q46" s="17"/>
    </row>
    <row r="47" spans="1:17" ht="33.75" customHeight="1" x14ac:dyDescent="0.25">
      <c r="A47" s="108" t="s">
        <v>24</v>
      </c>
      <c r="B47" s="108"/>
      <c r="C47" s="108"/>
      <c r="D47" s="108"/>
      <c r="E47" s="108"/>
      <c r="F47" s="108"/>
      <c r="G47" s="108"/>
      <c r="H47" s="108"/>
      <c r="I47" s="108"/>
      <c r="J47" s="117"/>
      <c r="K47" s="117"/>
      <c r="L47" s="117"/>
      <c r="M47" s="117"/>
      <c r="N47" s="117"/>
      <c r="P47" s="18"/>
      <c r="Q47" s="18"/>
    </row>
    <row r="48" spans="1:17" ht="15.75" x14ac:dyDescent="0.25">
      <c r="A48" s="1"/>
    </row>
    <row r="49" spans="1:17" ht="15.75" x14ac:dyDescent="0.25">
      <c r="A49" s="1" t="s">
        <v>28</v>
      </c>
    </row>
    <row r="50" spans="1:17" ht="15.75" x14ac:dyDescent="0.25">
      <c r="A50" s="103" t="s">
        <v>52</v>
      </c>
      <c r="B50" s="103"/>
      <c r="C50" s="103"/>
      <c r="D50" s="103"/>
      <c r="E50" s="103"/>
      <c r="F50" s="103"/>
      <c r="G50" s="109" t="s">
        <v>82</v>
      </c>
      <c r="H50" s="109"/>
      <c r="I50" s="109"/>
      <c r="L50" s="17"/>
      <c r="M50" s="17"/>
      <c r="N50" s="17"/>
      <c r="O50" s="17"/>
      <c r="P50" s="17"/>
      <c r="Q50" s="17"/>
    </row>
    <row r="51" spans="1:17" ht="15.75" x14ac:dyDescent="0.25">
      <c r="A51" s="103" t="s">
        <v>20</v>
      </c>
      <c r="B51" s="103"/>
      <c r="C51" s="103"/>
      <c r="D51" s="110" t="s">
        <v>91</v>
      </c>
      <c r="E51" s="110"/>
      <c r="F51" s="110"/>
      <c r="G51" s="17"/>
      <c r="H51" s="17"/>
      <c r="I51" s="17"/>
      <c r="J51" s="17"/>
      <c r="K51" s="17"/>
      <c r="L51" s="17"/>
      <c r="M51" s="17"/>
    </row>
    <row r="52" spans="1:17" ht="15.75" x14ac:dyDescent="0.25">
      <c r="A52" s="1"/>
    </row>
    <row r="53" spans="1:17" ht="15.75" x14ac:dyDescent="0.25">
      <c r="A53" s="108" t="s">
        <v>29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</row>
    <row r="54" spans="1:17" ht="15.75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1:17" ht="15.75" customHeight="1" x14ac:dyDescent="0.25">
      <c r="A55" s="67" t="s">
        <v>30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16"/>
      <c r="O55" s="16"/>
      <c r="P55" s="16"/>
      <c r="Q55" s="16"/>
    </row>
    <row r="56" spans="1:17" ht="15.75" customHeight="1" x14ac:dyDescent="0.2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16"/>
      <c r="O56" s="16"/>
      <c r="P56" s="16"/>
      <c r="Q56" s="16"/>
    </row>
    <row r="57" spans="1:17" ht="15.75" customHeight="1" x14ac:dyDescent="0.2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16"/>
      <c r="O57" s="16"/>
      <c r="P57" s="16"/>
      <c r="Q57" s="16"/>
    </row>
    <row r="58" spans="1:17" ht="15.75" customHeight="1" x14ac:dyDescent="0.2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16"/>
      <c r="O58" s="16"/>
      <c r="P58" s="16"/>
      <c r="Q58" s="16"/>
    </row>
    <row r="59" spans="1:17" ht="31.5" customHeight="1" x14ac:dyDescent="0.2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16"/>
      <c r="O59" s="16"/>
      <c r="P59" s="16"/>
      <c r="Q59" s="16"/>
    </row>
    <row r="60" spans="1:17" ht="15.75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ht="15.75" customHeight="1" x14ac:dyDescent="0.25">
      <c r="A61" s="47" t="s">
        <v>62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 ht="15.75" customHeight="1" x14ac:dyDescent="0.25">
      <c r="A62" s="111" t="s">
        <v>55</v>
      </c>
      <c r="B62" s="111"/>
      <c r="C62" s="111"/>
      <c r="D62" s="112" t="s">
        <v>70</v>
      </c>
      <c r="E62" s="112"/>
      <c r="F62" s="112"/>
      <c r="G62" s="112"/>
      <c r="H62" s="112"/>
      <c r="I62" s="112"/>
      <c r="J62" s="112"/>
      <c r="K62" s="112"/>
      <c r="L62" s="112"/>
      <c r="M62" s="112"/>
      <c r="N62" s="54"/>
      <c r="O62" s="54"/>
      <c r="P62" s="54"/>
      <c r="Q62" s="54"/>
    </row>
    <row r="63" spans="1:17" ht="15" customHeight="1" x14ac:dyDescent="0.25">
      <c r="A63" s="111"/>
      <c r="B63" s="111"/>
      <c r="C63" s="111"/>
      <c r="D63" s="2"/>
      <c r="F63" s="2" t="s">
        <v>57</v>
      </c>
      <c r="G63" s="62"/>
      <c r="H63" s="7"/>
      <c r="I63" s="62" t="s">
        <v>58</v>
      </c>
    </row>
    <row r="64" spans="1:17" x14ac:dyDescent="0.25">
      <c r="G64" t="s">
        <v>16</v>
      </c>
    </row>
    <row r="65" spans="1:17" ht="15.75" x14ac:dyDescent="0.25">
      <c r="A65" s="112" t="s">
        <v>73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47"/>
      <c r="P65" s="47"/>
      <c r="Q65" s="47"/>
    </row>
    <row r="66" spans="1:17" ht="15.75" x14ac:dyDescent="0.25">
      <c r="C66" s="4" t="s">
        <v>16</v>
      </c>
      <c r="D66" s="2" t="s">
        <v>53</v>
      </c>
      <c r="G66" s="62"/>
      <c r="H66" s="7" t="s">
        <v>56</v>
      </c>
      <c r="I66" s="7"/>
    </row>
    <row r="68" spans="1:17" ht="15.75" x14ac:dyDescent="0.25">
      <c r="A68" s="103" t="s">
        <v>12</v>
      </c>
      <c r="B68" s="103"/>
    </row>
    <row r="69" spans="1:17" ht="15.75" x14ac:dyDescent="0.25">
      <c r="A69" s="1"/>
    </row>
    <row r="70" spans="1:17" ht="15.75" x14ac:dyDescent="0.25">
      <c r="A70" s="1" t="s">
        <v>13</v>
      </c>
      <c r="B70" s="46" t="s">
        <v>89</v>
      </c>
      <c r="C70" s="46"/>
    </row>
    <row r="72" spans="1:17" ht="15.75" x14ac:dyDescent="0.25">
      <c r="A72" s="112" t="s">
        <v>72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7" ht="15.75" x14ac:dyDescent="0.25">
      <c r="C73" s="4" t="s">
        <v>16</v>
      </c>
      <c r="D73" s="2" t="s">
        <v>54</v>
      </c>
      <c r="G73" s="29"/>
      <c r="H73" s="29" t="s">
        <v>56</v>
      </c>
      <c r="I73" s="29"/>
      <c r="J73" s="7"/>
      <c r="K73" s="114" t="s">
        <v>17</v>
      </c>
      <c r="L73" s="114"/>
    </row>
    <row r="75" spans="1:17" ht="6" customHeight="1" x14ac:dyDescent="0.25">
      <c r="A75" s="115" t="s">
        <v>61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52"/>
      <c r="P75" s="52"/>
      <c r="Q75" s="52"/>
    </row>
    <row r="76" spans="1:17" x14ac:dyDescent="0.25">
      <c r="A76" s="113" t="s">
        <v>14</v>
      </c>
      <c r="B76" s="113"/>
      <c r="C76" s="113"/>
      <c r="D76" s="113"/>
      <c r="E76" s="113"/>
      <c r="F76" s="113"/>
      <c r="G76" s="113"/>
      <c r="H76" s="113"/>
      <c r="I76" s="53"/>
      <c r="J76" s="53"/>
      <c r="K76" s="53"/>
      <c r="L76" s="53"/>
      <c r="M76" s="53"/>
      <c r="N76" s="53"/>
      <c r="O76" s="53"/>
      <c r="P76" s="53"/>
      <c r="Q76" s="53"/>
    </row>
    <row r="77" spans="1:17" x14ac:dyDescent="0.25">
      <c r="A77" s="113" t="s">
        <v>23</v>
      </c>
      <c r="B77" s="113"/>
      <c r="C77" s="113"/>
      <c r="D77" s="113"/>
      <c r="E77" s="113"/>
      <c r="F77" s="113"/>
      <c r="G77" s="113"/>
      <c r="H77" s="113"/>
      <c r="I77" s="53"/>
      <c r="J77" s="53"/>
      <c r="K77" s="53"/>
      <c r="L77" s="53"/>
      <c r="M77" s="53"/>
      <c r="N77" s="53"/>
      <c r="O77" s="53"/>
      <c r="P77" s="53"/>
      <c r="Q77" s="53"/>
    </row>
  </sheetData>
  <mergeCells count="62">
    <mergeCell ref="A76:H76"/>
    <mergeCell ref="A77:H77"/>
    <mergeCell ref="J47:N47"/>
    <mergeCell ref="A63:C63"/>
    <mergeCell ref="A65:N65"/>
    <mergeCell ref="A68:B68"/>
    <mergeCell ref="A72:Q72"/>
    <mergeCell ref="K73:L73"/>
    <mergeCell ref="A75:N75"/>
    <mergeCell ref="A51:C51"/>
    <mergeCell ref="D51:F51"/>
    <mergeCell ref="A53:Q53"/>
    <mergeCell ref="A55:M59"/>
    <mergeCell ref="A62:C62"/>
    <mergeCell ref="D62:M62"/>
    <mergeCell ref="C41:D41"/>
    <mergeCell ref="C42:E42"/>
    <mergeCell ref="A45:Q45"/>
    <mergeCell ref="A47:I47"/>
    <mergeCell ref="A50:F50"/>
    <mergeCell ref="G50:I50"/>
    <mergeCell ref="A46:N46"/>
    <mergeCell ref="C40:D40"/>
    <mergeCell ref="A28:B28"/>
    <mergeCell ref="C28:D28"/>
    <mergeCell ref="A29:B29"/>
    <mergeCell ref="C29:D29"/>
    <mergeCell ref="A31:C31"/>
    <mergeCell ref="A33:Q33"/>
    <mergeCell ref="C35:D35"/>
    <mergeCell ref="C36:D36"/>
    <mergeCell ref="C37:D37"/>
    <mergeCell ref="C38:D38"/>
    <mergeCell ref="C39:D39"/>
    <mergeCell ref="A25:B25"/>
    <mergeCell ref="C25:D25"/>
    <mergeCell ref="A26:B26"/>
    <mergeCell ref="C26:D26"/>
    <mergeCell ref="A27:B27"/>
    <mergeCell ref="C27:D27"/>
    <mergeCell ref="A23:N23"/>
    <mergeCell ref="A14:C14"/>
    <mergeCell ref="A15:N15"/>
    <mergeCell ref="A16:A20"/>
    <mergeCell ref="B16:B20"/>
    <mergeCell ref="C16:F18"/>
    <mergeCell ref="G16:I18"/>
    <mergeCell ref="J16:J20"/>
    <mergeCell ref="K16:M18"/>
    <mergeCell ref="N16:N18"/>
    <mergeCell ref="C19:C20"/>
    <mergeCell ref="D19:F19"/>
    <mergeCell ref="G19:G20"/>
    <mergeCell ref="H19:I19"/>
    <mergeCell ref="K19:K20"/>
    <mergeCell ref="L19:M19"/>
    <mergeCell ref="L1:N5"/>
    <mergeCell ref="A7:N9"/>
    <mergeCell ref="A11:C11"/>
    <mergeCell ref="D11:F11"/>
    <mergeCell ref="A12:F12"/>
    <mergeCell ref="G12:K12"/>
  </mergeCells>
  <printOptions horizontalCentered="1"/>
  <pageMargins left="0.6692913385826772" right="0.43307086614173229" top="0.70866141732283472" bottom="0.39370078740157483" header="0.19685039370078741" footer="0.19685039370078741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opLeftCell="A39" zoomScale="86" zoomScaleNormal="86" workbookViewId="0">
      <selection activeCell="C49" sqref="C49"/>
    </sheetView>
  </sheetViews>
  <sheetFormatPr defaultRowHeight="15" x14ac:dyDescent="0.25"/>
  <cols>
    <col min="1" max="1" width="6.42578125" customWidth="1"/>
    <col min="2" max="2" width="20" customWidth="1"/>
    <col min="3" max="3" width="16.140625" customWidth="1"/>
    <col min="4" max="4" width="14.5703125" customWidth="1"/>
    <col min="5" max="5" width="12" hidden="1" customWidth="1"/>
    <col min="6" max="6" width="16.140625" customWidth="1"/>
    <col min="7" max="7" width="14.5703125" customWidth="1"/>
    <col min="8" max="8" width="16.85546875" customWidth="1"/>
    <col min="9" max="9" width="11.42578125" customWidth="1"/>
    <col min="10" max="10" width="14.42578125" customWidth="1"/>
    <col min="11" max="11" width="10.7109375" customWidth="1"/>
    <col min="12" max="12" width="12.140625" customWidth="1"/>
    <col min="13" max="13" width="14.85546875" customWidth="1"/>
    <col min="14" max="14" width="11.85546875" customWidth="1"/>
    <col min="15" max="15" width="12" customWidth="1"/>
    <col min="17" max="17" width="10.140625" customWidth="1"/>
  </cols>
  <sheetData>
    <row r="1" spans="1:17" ht="33" customHeight="1" x14ac:dyDescent="0.25">
      <c r="L1" s="65" t="s">
        <v>31</v>
      </c>
      <c r="M1" s="65"/>
      <c r="N1" s="65"/>
      <c r="O1" s="3"/>
      <c r="P1" s="3"/>
      <c r="Q1" s="3"/>
    </row>
    <row r="2" spans="1:17" x14ac:dyDescent="0.25">
      <c r="L2" s="65"/>
      <c r="M2" s="65"/>
      <c r="N2" s="65"/>
      <c r="O2" s="3"/>
      <c r="P2" s="3"/>
      <c r="Q2" s="3"/>
    </row>
    <row r="3" spans="1:17" x14ac:dyDescent="0.25">
      <c r="L3" s="65"/>
      <c r="M3" s="65"/>
      <c r="N3" s="65"/>
      <c r="O3" s="3"/>
      <c r="P3" s="3"/>
      <c r="Q3" s="3"/>
    </row>
    <row r="4" spans="1:17" x14ac:dyDescent="0.25">
      <c r="L4" s="65"/>
      <c r="M4" s="65"/>
      <c r="N4" s="65"/>
      <c r="O4" s="3"/>
      <c r="P4" s="3"/>
      <c r="Q4" s="3"/>
    </row>
    <row r="5" spans="1:17" x14ac:dyDescent="0.25">
      <c r="L5" s="65"/>
      <c r="M5" s="65"/>
      <c r="N5" s="65"/>
      <c r="O5" s="3"/>
      <c r="P5" s="3"/>
      <c r="Q5" s="3"/>
    </row>
    <row r="6" spans="1:17" ht="15.75" customHeight="1" x14ac:dyDescent="0.25"/>
    <row r="7" spans="1:17" ht="15" customHeight="1" x14ac:dyDescent="0.25">
      <c r="A7" s="66" t="s">
        <v>32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30"/>
      <c r="P7" s="30"/>
      <c r="Q7" s="30"/>
    </row>
    <row r="8" spans="1:17" ht="15.75" customHeight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30"/>
      <c r="P8" s="30"/>
      <c r="Q8" s="30"/>
    </row>
    <row r="9" spans="1:17" ht="36" customHeight="1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30"/>
      <c r="P9" s="30"/>
      <c r="Q9" s="30"/>
    </row>
    <row r="10" spans="1:17" ht="11.25" customHeight="1" x14ac:dyDescent="0.25"/>
    <row r="11" spans="1:17" ht="19.5" customHeight="1" x14ac:dyDescent="0.25">
      <c r="A11" s="67" t="s">
        <v>19</v>
      </c>
      <c r="B11" s="67"/>
      <c r="C11" s="67"/>
      <c r="D11" s="68" t="s">
        <v>92</v>
      </c>
      <c r="E11" s="68"/>
      <c r="F11" s="6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24.75" customHeight="1" x14ac:dyDescent="0.25">
      <c r="A12" s="67" t="s">
        <v>33</v>
      </c>
      <c r="B12" s="67"/>
      <c r="C12" s="67"/>
      <c r="D12" s="67"/>
      <c r="E12" s="67"/>
      <c r="F12" s="67"/>
      <c r="G12" s="68" t="s">
        <v>63</v>
      </c>
      <c r="H12" s="68"/>
      <c r="I12" s="68"/>
      <c r="J12" s="68"/>
      <c r="K12" s="68"/>
      <c r="L12" s="16"/>
      <c r="M12" s="16"/>
      <c r="N12" s="16"/>
      <c r="O12" s="16"/>
      <c r="P12" s="16"/>
      <c r="Q12" s="16"/>
    </row>
    <row r="13" spans="1:17" ht="24.75" customHeight="1" x14ac:dyDescent="0.25"/>
    <row r="14" spans="1:17" ht="21.75" customHeight="1" x14ac:dyDescent="0.25">
      <c r="A14" s="69" t="s">
        <v>34</v>
      </c>
      <c r="B14" s="69"/>
      <c r="C14" s="69"/>
    </row>
    <row r="15" spans="1:17" ht="66.75" customHeight="1" thickBot="1" x14ac:dyDescent="0.3">
      <c r="A15" s="70" t="s">
        <v>35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16"/>
      <c r="P15" s="16"/>
      <c r="Q15" s="16"/>
    </row>
    <row r="16" spans="1:17" ht="15" customHeight="1" x14ac:dyDescent="0.25">
      <c r="A16" s="71" t="s">
        <v>15</v>
      </c>
      <c r="B16" s="73" t="s">
        <v>36</v>
      </c>
      <c r="C16" s="75" t="s">
        <v>37</v>
      </c>
      <c r="D16" s="76"/>
      <c r="E16" s="76"/>
      <c r="F16" s="76"/>
      <c r="G16" s="73" t="s">
        <v>38</v>
      </c>
      <c r="H16" s="73"/>
      <c r="I16" s="73"/>
      <c r="J16" s="73" t="s">
        <v>39</v>
      </c>
      <c r="K16" s="81" t="s">
        <v>40</v>
      </c>
      <c r="L16" s="81"/>
      <c r="M16" s="81"/>
      <c r="N16" s="83" t="s">
        <v>0</v>
      </c>
    </row>
    <row r="17" spans="1:17" ht="16.5" customHeight="1" x14ac:dyDescent="0.25">
      <c r="A17" s="72"/>
      <c r="B17" s="74"/>
      <c r="C17" s="77"/>
      <c r="D17" s="78"/>
      <c r="E17" s="78"/>
      <c r="F17" s="78"/>
      <c r="G17" s="74"/>
      <c r="H17" s="74"/>
      <c r="I17" s="74"/>
      <c r="J17" s="74"/>
      <c r="K17" s="82"/>
      <c r="L17" s="82"/>
      <c r="M17" s="82"/>
      <c r="N17" s="84"/>
    </row>
    <row r="18" spans="1:17" ht="51" customHeight="1" x14ac:dyDescent="0.25">
      <c r="A18" s="72"/>
      <c r="B18" s="74"/>
      <c r="C18" s="79"/>
      <c r="D18" s="80"/>
      <c r="E18" s="80"/>
      <c r="F18" s="80"/>
      <c r="G18" s="74"/>
      <c r="H18" s="74"/>
      <c r="I18" s="74"/>
      <c r="J18" s="74"/>
      <c r="K18" s="82"/>
      <c r="L18" s="82"/>
      <c r="M18" s="82"/>
      <c r="N18" s="84"/>
    </row>
    <row r="19" spans="1:17" x14ac:dyDescent="0.25">
      <c r="A19" s="72"/>
      <c r="B19" s="74"/>
      <c r="C19" s="74" t="s">
        <v>1</v>
      </c>
      <c r="D19" s="85" t="s">
        <v>2</v>
      </c>
      <c r="E19" s="86"/>
      <c r="F19" s="86"/>
      <c r="G19" s="87" t="s">
        <v>1</v>
      </c>
      <c r="H19" s="89" t="s">
        <v>2</v>
      </c>
      <c r="I19" s="89"/>
      <c r="J19" s="74"/>
      <c r="K19" s="74" t="s">
        <v>1</v>
      </c>
      <c r="L19" s="74" t="s">
        <v>2</v>
      </c>
      <c r="M19" s="74"/>
      <c r="N19" s="21"/>
    </row>
    <row r="20" spans="1:17" ht="75" customHeight="1" x14ac:dyDescent="0.25">
      <c r="A20" s="72"/>
      <c r="B20" s="74"/>
      <c r="C20" s="74"/>
      <c r="D20" s="60" t="s">
        <v>3</v>
      </c>
      <c r="E20" s="60" t="s">
        <v>4</v>
      </c>
      <c r="F20" s="60" t="s">
        <v>4</v>
      </c>
      <c r="G20" s="88"/>
      <c r="H20" s="60" t="s">
        <v>3</v>
      </c>
      <c r="I20" s="60" t="s">
        <v>4</v>
      </c>
      <c r="J20" s="74"/>
      <c r="K20" s="74"/>
      <c r="L20" s="60" t="s">
        <v>3</v>
      </c>
      <c r="M20" s="60" t="s">
        <v>4</v>
      </c>
      <c r="N20" s="61"/>
    </row>
    <row r="21" spans="1:17" ht="27.75" customHeight="1" thickBot="1" x14ac:dyDescent="0.3">
      <c r="A21" s="6">
        <v>3</v>
      </c>
      <c r="B21" s="13" t="s">
        <v>83</v>
      </c>
      <c r="C21" s="11">
        <f>D21+F21</f>
        <v>259583</v>
      </c>
      <c r="D21" s="10">
        <v>205500</v>
      </c>
      <c r="E21" s="5"/>
      <c r="F21" s="10">
        <v>54083</v>
      </c>
      <c r="G21" s="11">
        <f>H21+I21</f>
        <v>259583</v>
      </c>
      <c r="H21" s="10">
        <v>205500</v>
      </c>
      <c r="I21" s="10">
        <v>54083</v>
      </c>
      <c r="J21" s="10">
        <v>202060</v>
      </c>
      <c r="K21" s="11">
        <f>L21+M21</f>
        <v>244360</v>
      </c>
      <c r="L21" s="10">
        <v>193448.57</v>
      </c>
      <c r="M21" s="10">
        <v>50911.43</v>
      </c>
      <c r="N21" s="12"/>
    </row>
    <row r="22" spans="1:17" ht="30" customHeight="1" x14ac:dyDescent="0.25"/>
    <row r="23" spans="1:17" ht="15.75" customHeight="1" x14ac:dyDescent="0.25">
      <c r="A23" s="67" t="s">
        <v>59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16"/>
      <c r="P23" s="16"/>
      <c r="Q23" s="16"/>
    </row>
    <row r="24" spans="1:17" ht="14.25" customHeight="1" thickBot="1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29.75" customHeight="1" x14ac:dyDescent="0.25">
      <c r="A25" s="90" t="s">
        <v>41</v>
      </c>
      <c r="B25" s="91"/>
      <c r="C25" s="91" t="s">
        <v>42</v>
      </c>
      <c r="D25" s="91"/>
      <c r="E25" s="63"/>
      <c r="F25" s="63" t="s">
        <v>43</v>
      </c>
      <c r="G25" s="33" t="s">
        <v>44</v>
      </c>
      <c r="H25" s="32" t="s">
        <v>45</v>
      </c>
    </row>
    <row r="26" spans="1:17" ht="17.25" customHeight="1" x14ac:dyDescent="0.25">
      <c r="A26" s="92" t="s">
        <v>60</v>
      </c>
      <c r="B26" s="93"/>
      <c r="C26" s="94">
        <f>C28+C29</f>
        <v>259583</v>
      </c>
      <c r="D26" s="94"/>
      <c r="E26" s="25"/>
      <c r="F26" s="58">
        <f>F28+F29</f>
        <v>100</v>
      </c>
      <c r="G26" s="34">
        <v>244360</v>
      </c>
      <c r="H26" s="37"/>
    </row>
    <row r="27" spans="1:17" ht="15" customHeight="1" x14ac:dyDescent="0.25">
      <c r="A27" s="95" t="s">
        <v>5</v>
      </c>
      <c r="B27" s="96"/>
      <c r="C27" s="97"/>
      <c r="D27" s="97"/>
      <c r="E27" s="59"/>
      <c r="F27" s="59"/>
      <c r="G27" s="35"/>
      <c r="H27" s="38"/>
    </row>
    <row r="28" spans="1:17" ht="16.5" customHeight="1" x14ac:dyDescent="0.25">
      <c r="A28" s="92" t="s">
        <v>50</v>
      </c>
      <c r="B28" s="93"/>
      <c r="C28" s="99">
        <v>205500</v>
      </c>
      <c r="D28" s="99"/>
      <c r="E28" s="25"/>
      <c r="F28" s="58">
        <f>ROUND(C28/C26*100,4)</f>
        <v>79.165400000000005</v>
      </c>
      <c r="G28" s="36">
        <f>ROUND((G$26*F28/100),2)</f>
        <v>193448.57</v>
      </c>
      <c r="H28" s="39">
        <f>C28-G28</f>
        <v>12051.429999999993</v>
      </c>
    </row>
    <row r="29" spans="1:17" ht="31.5" customHeight="1" thickBot="1" x14ac:dyDescent="0.3">
      <c r="A29" s="100" t="s">
        <v>25</v>
      </c>
      <c r="B29" s="101"/>
      <c r="C29" s="102">
        <v>54083</v>
      </c>
      <c r="D29" s="102"/>
      <c r="E29" s="48"/>
      <c r="F29" s="49">
        <f>ROUND(C29/C26*100,4)</f>
        <v>20.834599999999998</v>
      </c>
      <c r="G29" s="50">
        <f>ROUND((G$26*F29/100),2)</f>
        <v>50911.43</v>
      </c>
      <c r="H29" s="51">
        <f t="shared" ref="H29" si="0">C29-G29</f>
        <v>3171.5699999999997</v>
      </c>
    </row>
    <row r="30" spans="1:17" ht="12.75" customHeight="1" x14ac:dyDescent="0.25"/>
    <row r="31" spans="1:17" ht="15.75" customHeight="1" x14ac:dyDescent="0.25">
      <c r="A31" s="69" t="s">
        <v>46</v>
      </c>
      <c r="B31" s="69"/>
      <c r="C31" s="69"/>
    </row>
    <row r="32" spans="1:17" ht="12" customHeight="1" x14ac:dyDescent="0.25"/>
    <row r="33" spans="1:17" ht="21" customHeight="1" x14ac:dyDescent="0.25">
      <c r="A33" s="103" t="s">
        <v>47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1:17" ht="15.75" thickBot="1" x14ac:dyDescent="0.3"/>
    <row r="35" spans="1:17" ht="181.5" customHeight="1" x14ac:dyDescent="0.25">
      <c r="A35" s="22" t="s">
        <v>15</v>
      </c>
      <c r="B35" s="55" t="s">
        <v>7</v>
      </c>
      <c r="C35" s="104" t="s">
        <v>48</v>
      </c>
      <c r="D35" s="104"/>
      <c r="E35" s="23"/>
      <c r="F35" s="55" t="s">
        <v>49</v>
      </c>
      <c r="G35" s="55" t="s">
        <v>26</v>
      </c>
      <c r="H35" s="40" t="s">
        <v>27</v>
      </c>
      <c r="I35" s="24" t="s">
        <v>6</v>
      </c>
      <c r="J35" s="43"/>
    </row>
    <row r="36" spans="1:17" ht="54.75" customHeight="1" x14ac:dyDescent="0.25">
      <c r="A36" s="26">
        <v>1</v>
      </c>
      <c r="B36" s="27" t="s">
        <v>21</v>
      </c>
      <c r="C36" s="98"/>
      <c r="D36" s="98"/>
      <c r="E36" s="15"/>
      <c r="F36" s="56"/>
      <c r="G36" s="15"/>
      <c r="H36" s="41">
        <f t="shared" ref="H36:H41" si="1">F36-G36</f>
        <v>0</v>
      </c>
      <c r="I36" s="14"/>
      <c r="J36" s="44"/>
    </row>
    <row r="37" spans="1:17" ht="73.5" customHeight="1" x14ac:dyDescent="0.25">
      <c r="A37" s="26">
        <v>2</v>
      </c>
      <c r="B37" s="27" t="s">
        <v>18</v>
      </c>
      <c r="C37" s="105"/>
      <c r="D37" s="105"/>
      <c r="E37" s="15"/>
      <c r="F37" s="56"/>
      <c r="G37" s="15"/>
      <c r="H37" s="41">
        <f t="shared" si="1"/>
        <v>0</v>
      </c>
      <c r="I37" s="64"/>
      <c r="J37" s="44"/>
    </row>
    <row r="38" spans="1:17" ht="216.75" customHeight="1" x14ac:dyDescent="0.25">
      <c r="A38" s="26">
        <v>3</v>
      </c>
      <c r="B38" s="27" t="s">
        <v>8</v>
      </c>
      <c r="C38" s="105" t="s">
        <v>84</v>
      </c>
      <c r="D38" s="105"/>
      <c r="E38" s="15"/>
      <c r="F38" s="56">
        <v>157445.4</v>
      </c>
      <c r="G38" s="15">
        <v>142700</v>
      </c>
      <c r="H38" s="41">
        <f t="shared" si="1"/>
        <v>14745.399999999994</v>
      </c>
      <c r="I38" s="64" t="s">
        <v>66</v>
      </c>
      <c r="J38" s="44"/>
    </row>
    <row r="39" spans="1:17" ht="39" customHeight="1" x14ac:dyDescent="0.25">
      <c r="A39" s="26">
        <v>4</v>
      </c>
      <c r="B39" s="27" t="s">
        <v>22</v>
      </c>
      <c r="C39" s="105" t="s">
        <v>85</v>
      </c>
      <c r="D39" s="105"/>
      <c r="E39" s="15"/>
      <c r="F39" s="56">
        <v>102137.60000000001</v>
      </c>
      <c r="G39" s="15">
        <v>101660</v>
      </c>
      <c r="H39" s="41">
        <f t="shared" si="1"/>
        <v>477.60000000000582</v>
      </c>
      <c r="I39" s="64" t="s">
        <v>66</v>
      </c>
      <c r="J39" s="44"/>
    </row>
    <row r="40" spans="1:17" ht="33" customHeight="1" x14ac:dyDescent="0.25">
      <c r="A40" s="26">
        <v>5</v>
      </c>
      <c r="B40" s="27" t="s">
        <v>9</v>
      </c>
      <c r="C40" s="98"/>
      <c r="D40" s="98"/>
      <c r="E40" s="15"/>
      <c r="F40" s="56"/>
      <c r="G40" s="15"/>
      <c r="H40" s="41">
        <f t="shared" si="1"/>
        <v>0</v>
      </c>
      <c r="I40" s="64"/>
      <c r="J40" s="44"/>
    </row>
    <row r="41" spans="1:17" ht="123.75" customHeight="1" x14ac:dyDescent="0.25">
      <c r="A41" s="26">
        <v>6</v>
      </c>
      <c r="B41" s="27" t="s">
        <v>10</v>
      </c>
      <c r="C41" s="105"/>
      <c r="D41" s="105"/>
      <c r="E41" s="15"/>
      <c r="F41" s="56"/>
      <c r="G41" s="15"/>
      <c r="H41" s="41">
        <f t="shared" si="1"/>
        <v>0</v>
      </c>
      <c r="I41" s="64"/>
      <c r="J41" s="44"/>
    </row>
    <row r="42" spans="1:17" ht="18.75" customHeight="1" thickBot="1" x14ac:dyDescent="0.3">
      <c r="A42" s="8"/>
      <c r="B42" s="9" t="s">
        <v>11</v>
      </c>
      <c r="C42" s="106"/>
      <c r="D42" s="106"/>
      <c r="E42" s="106"/>
      <c r="F42" s="28">
        <f>SUM(F36:F41)</f>
        <v>259583</v>
      </c>
      <c r="G42" s="31">
        <f>SUM(G36:G41)</f>
        <v>244360</v>
      </c>
      <c r="H42" s="42">
        <f>SUM(H36:I41)</f>
        <v>15223</v>
      </c>
      <c r="I42" s="20"/>
      <c r="J42" s="44"/>
    </row>
    <row r="43" spans="1:17" x14ac:dyDescent="0.25">
      <c r="J43" s="45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107" t="s">
        <v>51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1:17" ht="31.5" customHeight="1" x14ac:dyDescent="0.25">
      <c r="A46" s="116" t="s">
        <v>96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7"/>
      <c r="P46" s="17"/>
      <c r="Q46" s="17"/>
    </row>
    <row r="47" spans="1:17" ht="33.75" customHeight="1" x14ac:dyDescent="0.25">
      <c r="A47" s="108" t="s">
        <v>24</v>
      </c>
      <c r="B47" s="108"/>
      <c r="C47" s="108"/>
      <c r="D47" s="108"/>
      <c r="E47" s="108"/>
      <c r="F47" s="108"/>
      <c r="G47" s="108"/>
      <c r="H47" s="108"/>
      <c r="I47" s="108"/>
      <c r="J47" s="117"/>
      <c r="K47" s="117"/>
      <c r="L47" s="117"/>
      <c r="M47" s="117"/>
      <c r="N47" s="117"/>
      <c r="P47" s="18"/>
      <c r="Q47" s="18"/>
    </row>
    <row r="48" spans="1:17" ht="15.75" x14ac:dyDescent="0.25">
      <c r="A48" s="1"/>
    </row>
    <row r="49" spans="1:17" ht="15.75" x14ac:dyDescent="0.25">
      <c r="A49" s="1" t="s">
        <v>28</v>
      </c>
    </row>
    <row r="50" spans="1:17" ht="15.75" x14ac:dyDescent="0.25">
      <c r="A50" s="103" t="s">
        <v>52</v>
      </c>
      <c r="B50" s="103"/>
      <c r="C50" s="103"/>
      <c r="D50" s="103"/>
      <c r="E50" s="103"/>
      <c r="F50" s="103"/>
      <c r="G50" s="109" t="s">
        <v>86</v>
      </c>
      <c r="H50" s="109"/>
      <c r="I50" s="109"/>
      <c r="L50" s="17"/>
      <c r="M50" s="17"/>
      <c r="N50" s="17"/>
      <c r="O50" s="17"/>
      <c r="P50" s="17"/>
      <c r="Q50" s="17"/>
    </row>
    <row r="51" spans="1:17" ht="15.75" x14ac:dyDescent="0.25">
      <c r="A51" s="103" t="s">
        <v>20</v>
      </c>
      <c r="B51" s="103"/>
      <c r="C51" s="103"/>
      <c r="D51" s="110" t="s">
        <v>95</v>
      </c>
      <c r="E51" s="110"/>
      <c r="F51" s="110"/>
      <c r="G51" s="17"/>
      <c r="H51" s="17"/>
      <c r="I51" s="17"/>
      <c r="J51" s="17"/>
      <c r="K51" s="17"/>
      <c r="L51" s="17"/>
      <c r="M51" s="17"/>
    </row>
    <row r="52" spans="1:17" ht="15.75" x14ac:dyDescent="0.25">
      <c r="A52" s="1"/>
    </row>
    <row r="53" spans="1:17" ht="15.75" x14ac:dyDescent="0.25">
      <c r="A53" s="108" t="s">
        <v>29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</row>
    <row r="54" spans="1:17" ht="15.75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1:17" ht="15.75" customHeight="1" x14ac:dyDescent="0.25">
      <c r="A55" s="67" t="s">
        <v>30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16"/>
      <c r="O55" s="16"/>
      <c r="P55" s="16"/>
      <c r="Q55" s="16"/>
    </row>
    <row r="56" spans="1:17" ht="15.75" customHeight="1" x14ac:dyDescent="0.2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16"/>
      <c r="O56" s="16"/>
      <c r="P56" s="16"/>
      <c r="Q56" s="16"/>
    </row>
    <row r="57" spans="1:17" ht="15.75" customHeight="1" x14ac:dyDescent="0.2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16"/>
      <c r="O57" s="16"/>
      <c r="P57" s="16"/>
      <c r="Q57" s="16"/>
    </row>
    <row r="58" spans="1:17" ht="15.75" customHeight="1" x14ac:dyDescent="0.2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16"/>
      <c r="O58" s="16"/>
      <c r="P58" s="16"/>
      <c r="Q58" s="16"/>
    </row>
    <row r="59" spans="1:17" ht="31.5" customHeight="1" x14ac:dyDescent="0.2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16"/>
      <c r="O59" s="16"/>
      <c r="P59" s="16"/>
      <c r="Q59" s="16"/>
    </row>
    <row r="60" spans="1:17" ht="15.75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ht="15.75" customHeight="1" x14ac:dyDescent="0.25">
      <c r="A61" s="47" t="s">
        <v>62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 ht="15.75" customHeight="1" x14ac:dyDescent="0.25">
      <c r="A62" s="111" t="s">
        <v>55</v>
      </c>
      <c r="B62" s="111"/>
      <c r="C62" s="111"/>
      <c r="D62" s="112" t="s">
        <v>70</v>
      </c>
      <c r="E62" s="112"/>
      <c r="F62" s="112"/>
      <c r="G62" s="112"/>
      <c r="H62" s="112"/>
      <c r="I62" s="112"/>
      <c r="J62" s="112"/>
      <c r="K62" s="112"/>
      <c r="L62" s="112"/>
      <c r="M62" s="112"/>
      <c r="N62" s="54"/>
      <c r="O62" s="54"/>
      <c r="P62" s="54"/>
      <c r="Q62" s="54"/>
    </row>
    <row r="63" spans="1:17" ht="15" customHeight="1" x14ac:dyDescent="0.25">
      <c r="A63" s="111"/>
      <c r="B63" s="111"/>
      <c r="C63" s="111"/>
      <c r="D63" s="2"/>
      <c r="F63" s="2" t="s">
        <v>57</v>
      </c>
      <c r="G63" s="62"/>
      <c r="H63" s="7"/>
      <c r="I63" s="62" t="s">
        <v>58</v>
      </c>
    </row>
    <row r="64" spans="1:17" x14ac:dyDescent="0.25">
      <c r="G64" t="s">
        <v>16</v>
      </c>
    </row>
    <row r="65" spans="1:17" ht="15.75" x14ac:dyDescent="0.25">
      <c r="A65" s="112" t="s">
        <v>73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47"/>
      <c r="P65" s="47"/>
      <c r="Q65" s="47"/>
    </row>
    <row r="66" spans="1:17" ht="15.75" x14ac:dyDescent="0.25">
      <c r="C66" s="4" t="s">
        <v>16</v>
      </c>
      <c r="D66" s="2" t="s">
        <v>53</v>
      </c>
      <c r="G66" s="62"/>
      <c r="H66" s="7" t="s">
        <v>56</v>
      </c>
      <c r="I66" s="7"/>
    </row>
    <row r="68" spans="1:17" ht="15.75" x14ac:dyDescent="0.25">
      <c r="A68" s="103" t="s">
        <v>12</v>
      </c>
      <c r="B68" s="103"/>
    </row>
    <row r="69" spans="1:17" ht="15.75" x14ac:dyDescent="0.25">
      <c r="A69" s="1"/>
    </row>
    <row r="70" spans="1:17" ht="15.75" x14ac:dyDescent="0.25">
      <c r="A70" s="1" t="s">
        <v>13</v>
      </c>
      <c r="B70" s="46" t="s">
        <v>89</v>
      </c>
      <c r="C70" s="46"/>
    </row>
    <row r="72" spans="1:17" ht="15.75" x14ac:dyDescent="0.25">
      <c r="A72" s="112" t="s">
        <v>72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7" ht="15.75" x14ac:dyDescent="0.25">
      <c r="C73" s="4" t="s">
        <v>16</v>
      </c>
      <c r="D73" s="2" t="s">
        <v>54</v>
      </c>
      <c r="G73" s="29"/>
      <c r="H73" s="29" t="s">
        <v>56</v>
      </c>
      <c r="I73" s="29"/>
      <c r="J73" s="7"/>
      <c r="K73" s="114" t="s">
        <v>17</v>
      </c>
      <c r="L73" s="114"/>
    </row>
    <row r="75" spans="1:17" ht="6" customHeight="1" x14ac:dyDescent="0.25">
      <c r="A75" s="115" t="s">
        <v>61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52"/>
      <c r="P75" s="52"/>
      <c r="Q75" s="52"/>
    </row>
    <row r="76" spans="1:17" x14ac:dyDescent="0.25">
      <c r="A76" s="113" t="s">
        <v>14</v>
      </c>
      <c r="B76" s="113"/>
      <c r="C76" s="113"/>
      <c r="D76" s="113"/>
      <c r="E76" s="113"/>
      <c r="F76" s="113"/>
      <c r="G76" s="113"/>
      <c r="H76" s="113"/>
      <c r="I76" s="53"/>
      <c r="J76" s="53"/>
      <c r="K76" s="53"/>
      <c r="L76" s="53"/>
      <c r="M76" s="53"/>
      <c r="N76" s="53"/>
      <c r="O76" s="53"/>
      <c r="P76" s="53"/>
      <c r="Q76" s="53"/>
    </row>
    <row r="77" spans="1:17" x14ac:dyDescent="0.25">
      <c r="A77" s="113" t="s">
        <v>23</v>
      </c>
      <c r="B77" s="113"/>
      <c r="C77" s="113"/>
      <c r="D77" s="113"/>
      <c r="E77" s="113"/>
      <c r="F77" s="113"/>
      <c r="G77" s="113"/>
      <c r="H77" s="113"/>
      <c r="I77" s="53"/>
      <c r="J77" s="53"/>
      <c r="K77" s="53"/>
      <c r="L77" s="53"/>
      <c r="M77" s="53"/>
      <c r="N77" s="53"/>
      <c r="O77" s="53"/>
      <c r="P77" s="53"/>
      <c r="Q77" s="53"/>
    </row>
  </sheetData>
  <mergeCells count="62">
    <mergeCell ref="A76:H76"/>
    <mergeCell ref="A77:H77"/>
    <mergeCell ref="A63:C63"/>
    <mergeCell ref="A65:N65"/>
    <mergeCell ref="A68:B68"/>
    <mergeCell ref="A72:Q72"/>
    <mergeCell ref="K73:L73"/>
    <mergeCell ref="A75:N75"/>
    <mergeCell ref="A51:C51"/>
    <mergeCell ref="D51:F51"/>
    <mergeCell ref="A53:Q53"/>
    <mergeCell ref="A55:M59"/>
    <mergeCell ref="A62:C62"/>
    <mergeCell ref="D62:M62"/>
    <mergeCell ref="A50:F50"/>
    <mergeCell ref="G50:I50"/>
    <mergeCell ref="C35:D35"/>
    <mergeCell ref="C36:D36"/>
    <mergeCell ref="C37:D37"/>
    <mergeCell ref="C38:D38"/>
    <mergeCell ref="C39:D39"/>
    <mergeCell ref="C40:D40"/>
    <mergeCell ref="C41:D41"/>
    <mergeCell ref="C42:E42"/>
    <mergeCell ref="A45:Q45"/>
    <mergeCell ref="A47:I47"/>
    <mergeCell ref="J47:N47"/>
    <mergeCell ref="A46:N46"/>
    <mergeCell ref="A33:Q33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1:C31"/>
    <mergeCell ref="A23:N23"/>
    <mergeCell ref="A14:C14"/>
    <mergeCell ref="A15:N15"/>
    <mergeCell ref="A16:A20"/>
    <mergeCell ref="B16:B20"/>
    <mergeCell ref="C16:F18"/>
    <mergeCell ref="G16:I18"/>
    <mergeCell ref="J16:J20"/>
    <mergeCell ref="K16:M18"/>
    <mergeCell ref="N16:N18"/>
    <mergeCell ref="C19:C20"/>
    <mergeCell ref="D19:F19"/>
    <mergeCell ref="G19:G20"/>
    <mergeCell ref="H19:I19"/>
    <mergeCell ref="K19:K20"/>
    <mergeCell ref="L19:M19"/>
    <mergeCell ref="L1:N5"/>
    <mergeCell ref="A7:N9"/>
    <mergeCell ref="A11:C11"/>
    <mergeCell ref="D11:F11"/>
    <mergeCell ref="A12:F12"/>
    <mergeCell ref="G12:K12"/>
  </mergeCells>
  <printOptions horizontalCentered="1"/>
  <pageMargins left="0.6692913385826772" right="0.43307086614173229" top="0.70866141732283472" bottom="0.39370078740157483" header="0.19685039370078741" footer="0.19685039370078741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topLeftCell="A12" zoomScale="86" zoomScaleNormal="86" workbookViewId="0">
      <selection activeCell="A12" sqref="A12:F12"/>
    </sheetView>
  </sheetViews>
  <sheetFormatPr defaultRowHeight="15" x14ac:dyDescent="0.25"/>
  <cols>
    <col min="1" max="1" width="6.42578125" customWidth="1"/>
    <col min="2" max="2" width="20" customWidth="1"/>
    <col min="3" max="3" width="16.140625" customWidth="1"/>
    <col min="4" max="4" width="14.5703125" customWidth="1"/>
    <col min="5" max="5" width="12" hidden="1" customWidth="1"/>
    <col min="6" max="6" width="16.140625" customWidth="1"/>
    <col min="7" max="7" width="14.5703125" customWidth="1"/>
    <col min="8" max="8" width="16.85546875" customWidth="1"/>
    <col min="9" max="9" width="11.42578125" customWidth="1"/>
    <col min="10" max="10" width="14.42578125" customWidth="1"/>
    <col min="11" max="11" width="10.7109375" customWidth="1"/>
    <col min="12" max="12" width="12.140625" customWidth="1"/>
    <col min="13" max="13" width="14.85546875" customWidth="1"/>
    <col min="14" max="14" width="11.85546875" customWidth="1"/>
    <col min="15" max="15" width="12" customWidth="1"/>
    <col min="17" max="17" width="10.140625" customWidth="1"/>
  </cols>
  <sheetData>
    <row r="1" spans="1:17" ht="33" customHeight="1" x14ac:dyDescent="0.25">
      <c r="L1" s="65" t="s">
        <v>31</v>
      </c>
      <c r="M1" s="65"/>
      <c r="N1" s="65"/>
      <c r="O1" s="3"/>
      <c r="P1" s="3"/>
      <c r="Q1" s="3"/>
    </row>
    <row r="2" spans="1:17" x14ac:dyDescent="0.25">
      <c r="L2" s="65"/>
      <c r="M2" s="65"/>
      <c r="N2" s="65"/>
      <c r="O2" s="3"/>
      <c r="P2" s="3"/>
      <c r="Q2" s="3"/>
    </row>
    <row r="3" spans="1:17" x14ac:dyDescent="0.25">
      <c r="L3" s="65"/>
      <c r="M3" s="65"/>
      <c r="N3" s="65"/>
      <c r="O3" s="3"/>
      <c r="P3" s="3"/>
      <c r="Q3" s="3"/>
    </row>
    <row r="4" spans="1:17" x14ac:dyDescent="0.25">
      <c r="L4" s="65"/>
      <c r="M4" s="65"/>
      <c r="N4" s="65"/>
      <c r="O4" s="3"/>
      <c r="P4" s="3"/>
      <c r="Q4" s="3"/>
    </row>
    <row r="5" spans="1:17" x14ac:dyDescent="0.25">
      <c r="L5" s="65"/>
      <c r="M5" s="65"/>
      <c r="N5" s="65"/>
      <c r="O5" s="3"/>
      <c r="P5" s="3"/>
      <c r="Q5" s="3"/>
    </row>
    <row r="6" spans="1:17" ht="15.75" customHeight="1" x14ac:dyDescent="0.25"/>
    <row r="7" spans="1:17" ht="15" customHeight="1" x14ac:dyDescent="0.25">
      <c r="A7" s="66" t="s">
        <v>32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30"/>
      <c r="P7" s="30"/>
      <c r="Q7" s="30"/>
    </row>
    <row r="8" spans="1:17" ht="15.75" customHeight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30"/>
      <c r="P8" s="30"/>
      <c r="Q8" s="30"/>
    </row>
    <row r="9" spans="1:17" ht="36" customHeight="1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30"/>
      <c r="P9" s="30"/>
      <c r="Q9" s="30"/>
    </row>
    <row r="10" spans="1:17" ht="11.25" customHeight="1" x14ac:dyDescent="0.25"/>
    <row r="11" spans="1:17" ht="19.5" customHeight="1" x14ac:dyDescent="0.25">
      <c r="A11" s="67" t="s">
        <v>19</v>
      </c>
      <c r="B11" s="67"/>
      <c r="C11" s="67"/>
      <c r="D11" s="68" t="s">
        <v>92</v>
      </c>
      <c r="E11" s="68"/>
      <c r="F11" s="6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24.75" customHeight="1" x14ac:dyDescent="0.25">
      <c r="A12" s="67" t="s">
        <v>33</v>
      </c>
      <c r="B12" s="67"/>
      <c r="C12" s="67"/>
      <c r="D12" s="67"/>
      <c r="E12" s="67"/>
      <c r="F12" s="67"/>
      <c r="G12" s="68" t="s">
        <v>63</v>
      </c>
      <c r="H12" s="68"/>
      <c r="I12" s="68"/>
      <c r="J12" s="68"/>
      <c r="K12" s="68"/>
      <c r="L12" s="16"/>
      <c r="M12" s="16"/>
      <c r="N12" s="16"/>
      <c r="O12" s="16"/>
      <c r="P12" s="16"/>
      <c r="Q12" s="16"/>
    </row>
    <row r="13" spans="1:17" ht="24.75" customHeight="1" x14ac:dyDescent="0.25"/>
    <row r="14" spans="1:17" ht="21.75" customHeight="1" x14ac:dyDescent="0.25">
      <c r="A14" s="69" t="s">
        <v>34</v>
      </c>
      <c r="B14" s="69"/>
      <c r="C14" s="69"/>
    </row>
    <row r="15" spans="1:17" ht="66.75" customHeight="1" thickBot="1" x14ac:dyDescent="0.3">
      <c r="A15" s="70" t="s">
        <v>35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16"/>
      <c r="P15" s="16"/>
      <c r="Q15" s="16"/>
    </row>
    <row r="16" spans="1:17" ht="15" customHeight="1" x14ac:dyDescent="0.25">
      <c r="A16" s="71" t="s">
        <v>15</v>
      </c>
      <c r="B16" s="73" t="s">
        <v>36</v>
      </c>
      <c r="C16" s="75" t="s">
        <v>37</v>
      </c>
      <c r="D16" s="76"/>
      <c r="E16" s="76"/>
      <c r="F16" s="76"/>
      <c r="G16" s="73" t="s">
        <v>38</v>
      </c>
      <c r="H16" s="73"/>
      <c r="I16" s="73"/>
      <c r="J16" s="73" t="s">
        <v>39</v>
      </c>
      <c r="K16" s="81" t="s">
        <v>40</v>
      </c>
      <c r="L16" s="81"/>
      <c r="M16" s="81"/>
      <c r="N16" s="83" t="s">
        <v>0</v>
      </c>
    </row>
    <row r="17" spans="1:17" ht="16.5" customHeight="1" x14ac:dyDescent="0.25">
      <c r="A17" s="72"/>
      <c r="B17" s="74"/>
      <c r="C17" s="77"/>
      <c r="D17" s="78"/>
      <c r="E17" s="78"/>
      <c r="F17" s="78"/>
      <c r="G17" s="74"/>
      <c r="H17" s="74"/>
      <c r="I17" s="74"/>
      <c r="J17" s="74"/>
      <c r="K17" s="82"/>
      <c r="L17" s="82"/>
      <c r="M17" s="82"/>
      <c r="N17" s="84"/>
    </row>
    <row r="18" spans="1:17" ht="51" customHeight="1" x14ac:dyDescent="0.25">
      <c r="A18" s="72"/>
      <c r="B18" s="74"/>
      <c r="C18" s="79"/>
      <c r="D18" s="80"/>
      <c r="E18" s="80"/>
      <c r="F18" s="80"/>
      <c r="G18" s="74"/>
      <c r="H18" s="74"/>
      <c r="I18" s="74"/>
      <c r="J18" s="74"/>
      <c r="K18" s="82"/>
      <c r="L18" s="82"/>
      <c r="M18" s="82"/>
      <c r="N18" s="84"/>
    </row>
    <row r="19" spans="1:17" x14ac:dyDescent="0.25">
      <c r="A19" s="72"/>
      <c r="B19" s="74"/>
      <c r="C19" s="74" t="s">
        <v>1</v>
      </c>
      <c r="D19" s="85" t="s">
        <v>2</v>
      </c>
      <c r="E19" s="86"/>
      <c r="F19" s="86"/>
      <c r="G19" s="87" t="s">
        <v>1</v>
      </c>
      <c r="H19" s="89" t="s">
        <v>2</v>
      </c>
      <c r="I19" s="89"/>
      <c r="J19" s="74"/>
      <c r="K19" s="74" t="s">
        <v>1</v>
      </c>
      <c r="L19" s="74" t="s">
        <v>2</v>
      </c>
      <c r="M19" s="74"/>
      <c r="N19" s="21"/>
    </row>
    <row r="20" spans="1:17" ht="75" customHeight="1" x14ac:dyDescent="0.25">
      <c r="A20" s="72"/>
      <c r="B20" s="74"/>
      <c r="C20" s="74"/>
      <c r="D20" s="60" t="s">
        <v>3</v>
      </c>
      <c r="E20" s="60" t="s">
        <v>4</v>
      </c>
      <c r="F20" s="60" t="s">
        <v>4</v>
      </c>
      <c r="G20" s="88"/>
      <c r="H20" s="60" t="s">
        <v>3</v>
      </c>
      <c r="I20" s="60" t="s">
        <v>4</v>
      </c>
      <c r="J20" s="74"/>
      <c r="K20" s="74"/>
      <c r="L20" s="60" t="s">
        <v>3</v>
      </c>
      <c r="M20" s="60" t="s">
        <v>4</v>
      </c>
      <c r="N20" s="61"/>
    </row>
    <row r="21" spans="1:17" ht="27.75" customHeight="1" thickBot="1" x14ac:dyDescent="0.3">
      <c r="A21" s="6">
        <v>4</v>
      </c>
      <c r="B21" s="13" t="s">
        <v>64</v>
      </c>
      <c r="C21" s="11">
        <f>D21+F21</f>
        <v>300140</v>
      </c>
      <c r="D21" s="10">
        <v>237500</v>
      </c>
      <c r="E21" s="5"/>
      <c r="F21" s="10">
        <v>62640</v>
      </c>
      <c r="G21" s="11">
        <f>H21+I21</f>
        <v>300140</v>
      </c>
      <c r="H21" s="10">
        <v>237500</v>
      </c>
      <c r="I21" s="10">
        <v>62640</v>
      </c>
      <c r="J21" s="10">
        <v>257500</v>
      </c>
      <c r="K21" s="11">
        <f>L21+M21</f>
        <v>257500</v>
      </c>
      <c r="L21" s="10">
        <v>203758.98</v>
      </c>
      <c r="M21" s="10">
        <v>53741.02</v>
      </c>
      <c r="N21" s="12"/>
    </row>
    <row r="22" spans="1:17" ht="30" customHeight="1" x14ac:dyDescent="0.25"/>
    <row r="23" spans="1:17" ht="15.75" customHeight="1" x14ac:dyDescent="0.25">
      <c r="A23" s="67" t="s">
        <v>59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16"/>
      <c r="P23" s="16"/>
      <c r="Q23" s="16"/>
    </row>
    <row r="24" spans="1:17" ht="14.25" customHeight="1" thickBot="1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29.75" customHeight="1" x14ac:dyDescent="0.25">
      <c r="A25" s="90" t="s">
        <v>41</v>
      </c>
      <c r="B25" s="91"/>
      <c r="C25" s="91" t="s">
        <v>42</v>
      </c>
      <c r="D25" s="91"/>
      <c r="E25" s="63"/>
      <c r="F25" s="63" t="s">
        <v>43</v>
      </c>
      <c r="G25" s="33" t="s">
        <v>44</v>
      </c>
      <c r="H25" s="32" t="s">
        <v>45</v>
      </c>
    </row>
    <row r="26" spans="1:17" ht="17.25" customHeight="1" x14ac:dyDescent="0.25">
      <c r="A26" s="92" t="s">
        <v>60</v>
      </c>
      <c r="B26" s="93"/>
      <c r="C26" s="94">
        <f>C28+C29</f>
        <v>300140</v>
      </c>
      <c r="D26" s="94"/>
      <c r="E26" s="25"/>
      <c r="F26" s="58">
        <f>F28+F29</f>
        <v>100</v>
      </c>
      <c r="G26" s="34">
        <v>257500</v>
      </c>
      <c r="H26" s="37"/>
    </row>
    <row r="27" spans="1:17" ht="15" customHeight="1" x14ac:dyDescent="0.25">
      <c r="A27" s="95" t="s">
        <v>5</v>
      </c>
      <c r="B27" s="96"/>
      <c r="C27" s="97"/>
      <c r="D27" s="97"/>
      <c r="E27" s="59"/>
      <c r="F27" s="59"/>
      <c r="G27" s="35"/>
      <c r="H27" s="38"/>
    </row>
    <row r="28" spans="1:17" ht="16.5" customHeight="1" x14ac:dyDescent="0.25">
      <c r="A28" s="92" t="s">
        <v>50</v>
      </c>
      <c r="B28" s="93"/>
      <c r="C28" s="99">
        <v>237500</v>
      </c>
      <c r="D28" s="99"/>
      <c r="E28" s="25"/>
      <c r="F28" s="58">
        <f>ROUND(C28/C26*100,4)</f>
        <v>79.1297</v>
      </c>
      <c r="G28" s="36">
        <f>ROUND((G$26*F28/100),2)</f>
        <v>203758.98</v>
      </c>
      <c r="H28" s="39">
        <f>C28-G28</f>
        <v>33741.01999999999</v>
      </c>
    </row>
    <row r="29" spans="1:17" ht="31.5" customHeight="1" thickBot="1" x14ac:dyDescent="0.3">
      <c r="A29" s="100" t="s">
        <v>25</v>
      </c>
      <c r="B29" s="101"/>
      <c r="C29" s="102">
        <v>62640</v>
      </c>
      <c r="D29" s="102"/>
      <c r="E29" s="48"/>
      <c r="F29" s="49">
        <f>ROUND(C29/C26*100,4)</f>
        <v>20.8703</v>
      </c>
      <c r="G29" s="50">
        <f>ROUND((G$26*F29/100),2)</f>
        <v>53741.02</v>
      </c>
      <c r="H29" s="51">
        <f t="shared" ref="H29" si="0">C29-G29</f>
        <v>8898.9800000000032</v>
      </c>
    </row>
    <row r="30" spans="1:17" ht="12.75" customHeight="1" x14ac:dyDescent="0.25"/>
    <row r="31" spans="1:17" ht="15.75" customHeight="1" x14ac:dyDescent="0.25">
      <c r="A31" s="69" t="s">
        <v>46</v>
      </c>
      <c r="B31" s="69"/>
      <c r="C31" s="69"/>
    </row>
    <row r="32" spans="1:17" ht="12" customHeight="1" x14ac:dyDescent="0.25"/>
    <row r="33" spans="1:17" ht="21" customHeight="1" x14ac:dyDescent="0.25">
      <c r="A33" s="103" t="s">
        <v>47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1:17" ht="15.75" thickBot="1" x14ac:dyDescent="0.3"/>
    <row r="35" spans="1:17" ht="181.5" customHeight="1" x14ac:dyDescent="0.25">
      <c r="A35" s="22" t="s">
        <v>15</v>
      </c>
      <c r="B35" s="55" t="s">
        <v>7</v>
      </c>
      <c r="C35" s="104" t="s">
        <v>48</v>
      </c>
      <c r="D35" s="104"/>
      <c r="E35" s="23"/>
      <c r="F35" s="55" t="s">
        <v>49</v>
      </c>
      <c r="G35" s="55" t="s">
        <v>26</v>
      </c>
      <c r="H35" s="40" t="s">
        <v>27</v>
      </c>
      <c r="I35" s="24" t="s">
        <v>6</v>
      </c>
      <c r="J35" s="43"/>
    </row>
    <row r="36" spans="1:17" ht="54.75" customHeight="1" x14ac:dyDescent="0.25">
      <c r="A36" s="26">
        <v>1</v>
      </c>
      <c r="B36" s="27" t="s">
        <v>21</v>
      </c>
      <c r="C36" s="98"/>
      <c r="D36" s="98"/>
      <c r="E36" s="15"/>
      <c r="F36" s="56"/>
      <c r="G36" s="15"/>
      <c r="H36" s="41">
        <f t="shared" ref="H36:H41" si="1">F36-G36</f>
        <v>0</v>
      </c>
      <c r="I36" s="14"/>
      <c r="J36" s="44"/>
    </row>
    <row r="37" spans="1:17" ht="73.5" customHeight="1" x14ac:dyDescent="0.25">
      <c r="A37" s="26">
        <v>2</v>
      </c>
      <c r="B37" s="27" t="s">
        <v>18</v>
      </c>
      <c r="C37" s="98"/>
      <c r="D37" s="98"/>
      <c r="E37" s="15"/>
      <c r="F37" s="56"/>
      <c r="G37" s="15"/>
      <c r="H37" s="41">
        <f t="shared" si="1"/>
        <v>0</v>
      </c>
      <c r="I37" s="14"/>
      <c r="J37" s="44"/>
    </row>
    <row r="38" spans="1:17" ht="97.5" customHeight="1" x14ac:dyDescent="0.25">
      <c r="A38" s="26">
        <v>3</v>
      </c>
      <c r="B38" s="27" t="s">
        <v>8</v>
      </c>
      <c r="C38" s="98" t="s">
        <v>65</v>
      </c>
      <c r="D38" s="98"/>
      <c r="E38" s="15"/>
      <c r="F38" s="56">
        <v>292140</v>
      </c>
      <c r="G38" s="15">
        <v>249500</v>
      </c>
      <c r="H38" s="41">
        <f t="shared" si="1"/>
        <v>42640</v>
      </c>
      <c r="I38" s="14" t="s">
        <v>66</v>
      </c>
      <c r="J38" s="44"/>
    </row>
    <row r="39" spans="1:17" ht="22.5" customHeight="1" x14ac:dyDescent="0.25">
      <c r="A39" s="26">
        <v>4</v>
      </c>
      <c r="B39" s="27" t="s">
        <v>22</v>
      </c>
      <c r="C39" s="98"/>
      <c r="D39" s="98"/>
      <c r="E39" s="15"/>
      <c r="F39" s="56"/>
      <c r="G39" s="15"/>
      <c r="H39" s="41">
        <f t="shared" si="1"/>
        <v>0</v>
      </c>
      <c r="I39" s="14"/>
      <c r="J39" s="44"/>
    </row>
    <row r="40" spans="1:17" ht="33" customHeight="1" x14ac:dyDescent="0.25">
      <c r="A40" s="26">
        <v>5</v>
      </c>
      <c r="B40" s="27" t="s">
        <v>9</v>
      </c>
      <c r="C40" s="98"/>
      <c r="D40" s="98"/>
      <c r="E40" s="15"/>
      <c r="F40" s="56"/>
      <c r="G40" s="15"/>
      <c r="H40" s="41">
        <f t="shared" si="1"/>
        <v>0</v>
      </c>
      <c r="I40" s="14"/>
      <c r="J40" s="44"/>
    </row>
    <row r="41" spans="1:17" ht="27.75" customHeight="1" x14ac:dyDescent="0.25">
      <c r="A41" s="26">
        <v>6</v>
      </c>
      <c r="B41" s="27" t="s">
        <v>10</v>
      </c>
      <c r="C41" s="98" t="s">
        <v>67</v>
      </c>
      <c r="D41" s="98"/>
      <c r="E41" s="15"/>
      <c r="F41" s="56">
        <v>8000</v>
      </c>
      <c r="G41" s="15">
        <v>8000</v>
      </c>
      <c r="H41" s="41">
        <f t="shared" si="1"/>
        <v>0</v>
      </c>
      <c r="I41" s="14"/>
      <c r="J41" s="44"/>
    </row>
    <row r="42" spans="1:17" ht="18.75" customHeight="1" thickBot="1" x14ac:dyDescent="0.3">
      <c r="A42" s="8"/>
      <c r="B42" s="9" t="s">
        <v>11</v>
      </c>
      <c r="C42" s="106"/>
      <c r="D42" s="106"/>
      <c r="E42" s="106"/>
      <c r="F42" s="28">
        <f>SUM(F36:F41)</f>
        <v>300140</v>
      </c>
      <c r="G42" s="31">
        <f>SUM(G36:G41)</f>
        <v>257500</v>
      </c>
      <c r="H42" s="42">
        <f>SUM(H36:I41)</f>
        <v>42640</v>
      </c>
      <c r="I42" s="20"/>
      <c r="J42" s="44"/>
    </row>
    <row r="43" spans="1:17" x14ac:dyDescent="0.25">
      <c r="J43" s="45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107" t="s">
        <v>51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1:17" ht="19.5" customHeight="1" x14ac:dyDescent="0.25">
      <c r="A46" s="17" t="s">
        <v>71</v>
      </c>
      <c r="B46" s="17"/>
      <c r="C46" s="17"/>
      <c r="D46" s="17"/>
      <c r="E46" s="17"/>
      <c r="F46" s="17"/>
      <c r="N46" s="17"/>
      <c r="O46" s="17"/>
      <c r="P46" s="17"/>
      <c r="Q46" s="17"/>
    </row>
    <row r="47" spans="1:17" ht="19.5" customHeight="1" x14ac:dyDescent="0.25">
      <c r="A47" s="108" t="s">
        <v>24</v>
      </c>
      <c r="B47" s="108"/>
      <c r="C47" s="108"/>
      <c r="D47" s="108"/>
      <c r="E47" s="108"/>
      <c r="F47" s="108"/>
      <c r="G47" s="108"/>
      <c r="H47" s="108"/>
      <c r="I47" s="108"/>
      <c r="J47" s="19"/>
      <c r="K47" s="19"/>
      <c r="L47" s="19"/>
      <c r="M47" s="19"/>
      <c r="N47" s="19"/>
      <c r="P47" s="18"/>
      <c r="Q47" s="18"/>
    </row>
    <row r="48" spans="1:17" ht="15.75" x14ac:dyDescent="0.25">
      <c r="A48" s="1"/>
    </row>
    <row r="49" spans="1:17" ht="15.75" x14ac:dyDescent="0.25">
      <c r="A49" s="1" t="s">
        <v>28</v>
      </c>
    </row>
    <row r="50" spans="1:17" ht="15.75" x14ac:dyDescent="0.25">
      <c r="A50" s="103" t="s">
        <v>52</v>
      </c>
      <c r="B50" s="103"/>
      <c r="C50" s="103"/>
      <c r="D50" s="103"/>
      <c r="E50" s="103"/>
      <c r="F50" s="103"/>
      <c r="G50" s="109" t="s">
        <v>68</v>
      </c>
      <c r="H50" s="109"/>
      <c r="I50" s="109"/>
      <c r="L50" s="17"/>
      <c r="M50" s="17"/>
      <c r="N50" s="17"/>
      <c r="O50" s="17"/>
      <c r="P50" s="17"/>
      <c r="Q50" s="17"/>
    </row>
    <row r="51" spans="1:17" ht="15.75" x14ac:dyDescent="0.25">
      <c r="A51" s="103" t="s">
        <v>20</v>
      </c>
      <c r="B51" s="103"/>
      <c r="C51" s="103"/>
      <c r="D51" s="110" t="s">
        <v>69</v>
      </c>
      <c r="E51" s="110"/>
      <c r="F51" s="110"/>
      <c r="G51" s="17"/>
      <c r="H51" s="17"/>
      <c r="I51" s="17"/>
      <c r="J51" s="17"/>
      <c r="K51" s="17"/>
      <c r="L51" s="17"/>
      <c r="M51" s="17"/>
    </row>
    <row r="52" spans="1:17" ht="15.75" x14ac:dyDescent="0.25">
      <c r="A52" s="1"/>
    </row>
    <row r="53" spans="1:17" ht="15.75" x14ac:dyDescent="0.25">
      <c r="A53" s="108" t="s">
        <v>29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</row>
    <row r="54" spans="1:17" ht="15.75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1:17" ht="15.75" customHeight="1" x14ac:dyDescent="0.25">
      <c r="A55" s="67" t="s">
        <v>30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16"/>
      <c r="O55" s="16"/>
      <c r="P55" s="16"/>
      <c r="Q55" s="16"/>
    </row>
    <row r="56" spans="1:17" ht="15.75" customHeight="1" x14ac:dyDescent="0.2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16"/>
      <c r="O56" s="16"/>
      <c r="P56" s="16"/>
      <c r="Q56" s="16"/>
    </row>
    <row r="57" spans="1:17" ht="15.75" customHeight="1" x14ac:dyDescent="0.2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16"/>
      <c r="O57" s="16"/>
      <c r="P57" s="16"/>
      <c r="Q57" s="16"/>
    </row>
    <row r="58" spans="1:17" ht="15.75" customHeight="1" x14ac:dyDescent="0.2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16"/>
      <c r="O58" s="16"/>
      <c r="P58" s="16"/>
      <c r="Q58" s="16"/>
    </row>
    <row r="59" spans="1:17" ht="31.5" customHeight="1" x14ac:dyDescent="0.2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16"/>
      <c r="O59" s="16"/>
      <c r="P59" s="16"/>
      <c r="Q59" s="16"/>
    </row>
    <row r="60" spans="1:17" ht="15.75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ht="15.75" customHeight="1" x14ac:dyDescent="0.25">
      <c r="A61" s="47" t="s">
        <v>62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 ht="15.75" customHeight="1" x14ac:dyDescent="0.25">
      <c r="A62" s="111" t="s">
        <v>55</v>
      </c>
      <c r="B62" s="111"/>
      <c r="C62" s="111"/>
      <c r="D62" s="112" t="s">
        <v>70</v>
      </c>
      <c r="E62" s="112"/>
      <c r="F62" s="112"/>
      <c r="G62" s="112"/>
      <c r="H62" s="112"/>
      <c r="I62" s="112"/>
      <c r="J62" s="112"/>
      <c r="K62" s="112"/>
      <c r="L62" s="112"/>
      <c r="M62" s="112"/>
      <c r="N62" s="54"/>
      <c r="O62" s="54"/>
      <c r="P62" s="54"/>
      <c r="Q62" s="54"/>
    </row>
    <row r="63" spans="1:17" ht="15" customHeight="1" x14ac:dyDescent="0.25">
      <c r="A63" s="111"/>
      <c r="B63" s="111"/>
      <c r="C63" s="111"/>
      <c r="D63" s="2"/>
      <c r="F63" s="2" t="s">
        <v>57</v>
      </c>
      <c r="G63" s="62"/>
      <c r="H63" s="7"/>
      <c r="I63" s="62" t="s">
        <v>58</v>
      </c>
    </row>
    <row r="64" spans="1:17" x14ac:dyDescent="0.25">
      <c r="G64" t="s">
        <v>16</v>
      </c>
    </row>
    <row r="65" spans="1:17" ht="15.75" x14ac:dyDescent="0.25">
      <c r="A65" s="112" t="s">
        <v>73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47"/>
      <c r="P65" s="47"/>
      <c r="Q65" s="47"/>
    </row>
    <row r="66" spans="1:17" ht="15.75" x14ac:dyDescent="0.25">
      <c r="C66" s="4" t="s">
        <v>16</v>
      </c>
      <c r="D66" s="2" t="s">
        <v>53</v>
      </c>
      <c r="G66" s="62"/>
      <c r="H66" s="7" t="s">
        <v>56</v>
      </c>
      <c r="I66" s="7"/>
    </row>
    <row r="68" spans="1:17" ht="15.75" x14ac:dyDescent="0.25">
      <c r="A68" s="103" t="s">
        <v>12</v>
      </c>
      <c r="B68" s="103"/>
    </row>
    <row r="69" spans="1:17" ht="15.75" x14ac:dyDescent="0.25">
      <c r="A69" s="1"/>
    </row>
    <row r="70" spans="1:17" ht="15.75" x14ac:dyDescent="0.25">
      <c r="A70" s="1" t="s">
        <v>13</v>
      </c>
      <c r="B70" s="46" t="s">
        <v>89</v>
      </c>
      <c r="C70" s="46"/>
    </row>
    <row r="72" spans="1:17" ht="15.75" x14ac:dyDescent="0.25">
      <c r="A72" s="112" t="s">
        <v>72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7" ht="15.75" x14ac:dyDescent="0.25">
      <c r="C73" s="4" t="s">
        <v>16</v>
      </c>
      <c r="D73" s="2" t="s">
        <v>54</v>
      </c>
      <c r="G73" s="29"/>
      <c r="H73" s="29" t="s">
        <v>56</v>
      </c>
      <c r="I73" s="29"/>
      <c r="J73" s="7"/>
      <c r="K73" s="114" t="s">
        <v>17</v>
      </c>
      <c r="L73" s="114"/>
    </row>
    <row r="75" spans="1:17" ht="6" customHeight="1" x14ac:dyDescent="0.25">
      <c r="A75" s="115" t="s">
        <v>61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52"/>
      <c r="P75" s="52"/>
      <c r="Q75" s="52"/>
    </row>
    <row r="76" spans="1:17" x14ac:dyDescent="0.25">
      <c r="A76" s="113" t="s">
        <v>14</v>
      </c>
      <c r="B76" s="113"/>
      <c r="C76" s="113"/>
      <c r="D76" s="113"/>
      <c r="E76" s="113"/>
      <c r="F76" s="113"/>
      <c r="G76" s="113"/>
      <c r="H76" s="113"/>
      <c r="I76" s="53"/>
      <c r="J76" s="53"/>
      <c r="K76" s="53"/>
      <c r="L76" s="53"/>
      <c r="M76" s="53"/>
      <c r="N76" s="53"/>
      <c r="O76" s="53"/>
      <c r="P76" s="53"/>
      <c r="Q76" s="53"/>
    </row>
    <row r="77" spans="1:17" x14ac:dyDescent="0.25">
      <c r="A77" s="113" t="s">
        <v>23</v>
      </c>
      <c r="B77" s="113"/>
      <c r="C77" s="113"/>
      <c r="D77" s="113"/>
      <c r="E77" s="113"/>
      <c r="F77" s="113"/>
      <c r="G77" s="113"/>
      <c r="H77" s="113"/>
      <c r="I77" s="53"/>
      <c r="J77" s="53"/>
      <c r="K77" s="53"/>
      <c r="L77" s="53"/>
      <c r="M77" s="53"/>
      <c r="N77" s="53"/>
      <c r="O77" s="53"/>
      <c r="P77" s="53"/>
      <c r="Q77" s="53"/>
    </row>
  </sheetData>
  <mergeCells count="60">
    <mergeCell ref="A76:H76"/>
    <mergeCell ref="A77:H77"/>
    <mergeCell ref="A63:C63"/>
    <mergeCell ref="A65:N65"/>
    <mergeCell ref="A68:B68"/>
    <mergeCell ref="A72:Q72"/>
    <mergeCell ref="K73:L73"/>
    <mergeCell ref="A75:N75"/>
    <mergeCell ref="A51:C51"/>
    <mergeCell ref="D51:F51"/>
    <mergeCell ref="A53:Q53"/>
    <mergeCell ref="A55:M59"/>
    <mergeCell ref="A62:C62"/>
    <mergeCell ref="D62:M62"/>
    <mergeCell ref="C41:D41"/>
    <mergeCell ref="C42:E42"/>
    <mergeCell ref="A45:Q45"/>
    <mergeCell ref="A47:I47"/>
    <mergeCell ref="A50:F50"/>
    <mergeCell ref="G50:I50"/>
    <mergeCell ref="C40:D40"/>
    <mergeCell ref="A28:B28"/>
    <mergeCell ref="C28:D28"/>
    <mergeCell ref="A29:B29"/>
    <mergeCell ref="C29:D29"/>
    <mergeCell ref="A31:C31"/>
    <mergeCell ref="A33:Q33"/>
    <mergeCell ref="C35:D35"/>
    <mergeCell ref="C36:D36"/>
    <mergeCell ref="C37:D37"/>
    <mergeCell ref="C38:D38"/>
    <mergeCell ref="C39:D39"/>
    <mergeCell ref="A25:B25"/>
    <mergeCell ref="C25:D25"/>
    <mergeCell ref="A26:B26"/>
    <mergeCell ref="C26:D26"/>
    <mergeCell ref="A27:B27"/>
    <mergeCell ref="C27:D27"/>
    <mergeCell ref="A23:N23"/>
    <mergeCell ref="A14:C14"/>
    <mergeCell ref="A15:N15"/>
    <mergeCell ref="A16:A20"/>
    <mergeCell ref="B16:B20"/>
    <mergeCell ref="C16:F18"/>
    <mergeCell ref="G16:I18"/>
    <mergeCell ref="J16:J20"/>
    <mergeCell ref="K16:M18"/>
    <mergeCell ref="N16:N18"/>
    <mergeCell ref="C19:C20"/>
    <mergeCell ref="D19:F19"/>
    <mergeCell ref="G19:G20"/>
    <mergeCell ref="H19:I19"/>
    <mergeCell ref="K19:K20"/>
    <mergeCell ref="L19:M19"/>
    <mergeCell ref="L1:N5"/>
    <mergeCell ref="A7:N9"/>
    <mergeCell ref="A11:C11"/>
    <mergeCell ref="D11:F11"/>
    <mergeCell ref="A12:F12"/>
    <mergeCell ref="G12:K12"/>
  </mergeCells>
  <printOptions horizontalCentered="1"/>
  <pageMargins left="0.6692913385826772" right="0.43307086614173229" top="0.70866141732283472" bottom="0.39370078740157483" header="0.19685039370078741" footer="0.19685039370078741"/>
  <pageSetup paperSize="9" scale="60" orientation="landscape" r:id="rId1"/>
  <rowBreaks count="1" manualBreakCount="1">
    <brk id="6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Уют в школьный коридо</vt:lpstr>
      <vt:lpstr>Биатлон в деревню</vt:lpstr>
      <vt:lpstr>Жыт шудонъёс</vt:lpstr>
      <vt:lpstr>Пионер-всем пример</vt:lpstr>
      <vt:lpstr>'Биатлон в деревню'!Область_печати</vt:lpstr>
      <vt:lpstr>'Жыт шудонъёс'!Область_печати</vt:lpstr>
      <vt:lpstr>'Пионер-всем пример'!Область_печати</vt:lpstr>
      <vt:lpstr>'Уют в школьный коридо'!Область_печати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fefilova</dc:creator>
  <cp:lastModifiedBy>Жвакина</cp:lastModifiedBy>
  <cp:lastPrinted>2023-01-10T12:29:49Z</cp:lastPrinted>
  <dcterms:created xsi:type="dcterms:W3CDTF">2021-05-25T07:19:10Z</dcterms:created>
  <dcterms:modified xsi:type="dcterms:W3CDTF">2023-01-10T12:33:15Z</dcterms:modified>
</cp:coreProperties>
</file>